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1"/>
  <workbookPr/>
  <mc:AlternateContent xmlns:mc="http://schemas.openxmlformats.org/markup-compatibility/2006">
    <mc:Choice Requires="x15">
      <x15ac:absPath xmlns:x15ac="http://schemas.microsoft.com/office/spreadsheetml/2010/11/ac" url="/Users/nehajadhav/Downloads/"/>
    </mc:Choice>
  </mc:AlternateContent>
  <xr:revisionPtr revIDLastSave="0" documentId="13_ncr:1_{79099943-4D14-2046-BDC6-4D9CD8528385}" xr6:coauthVersionLast="47" xr6:coauthVersionMax="47" xr10:uidLastSave="{00000000-0000-0000-0000-000000000000}"/>
  <bookViews>
    <workbookView xWindow="0" yWindow="0" windowWidth="38400" windowHeight="21600" activeTab="2" xr2:uid="{00000000-000D-0000-FFFF-FFFF00000000}"/>
  </bookViews>
  <sheets>
    <sheet name="Final Totals" sheetId="14" state="hidden" r:id="rId1"/>
    <sheet name="Communications v2" sheetId="15" state="hidden" r:id="rId2"/>
    <sheet name="3.1 Communications" sheetId="11" r:id="rId3"/>
    <sheet name="3.2 Knowledge&amp;Skills" sheetId="12" r:id="rId4"/>
    <sheet name="3.3 Support" sheetId="13" r:id="rId5"/>
    <sheet name="3.4 ICT Dev Life Cycle" sheetId="4" r:id="rId6"/>
    <sheet name="3.5 Personnel" sheetId="5" r:id="rId7"/>
    <sheet name="3.6 Procurement" sheetId="6" r:id="rId8"/>
    <sheet name="3.7 Culture" sheetId="7" r:id="rId9"/>
    <sheet name="Legend" sheetId="16" r:id="rId10"/>
    <sheet name="status" sheetId="8" state="hidden" r:id="rId1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14" roundtripDataSignature="AMtx7mgeRSKnbyKAlU5wGcJLaPVOvqNzTg=="/>
    </ext>
  </extLst>
</workbook>
</file>

<file path=xl/calcChain.xml><?xml version="1.0" encoding="utf-8"?>
<calcChain xmlns="http://schemas.openxmlformats.org/spreadsheetml/2006/main">
  <c r="E132" i="14" l="1"/>
  <c r="D133" i="14"/>
  <c r="C137" i="14"/>
  <c r="I139" i="14"/>
  <c r="I119" i="14"/>
  <c r="H122" i="14"/>
  <c r="H119" i="14"/>
  <c r="G118" i="14"/>
  <c r="G117" i="14"/>
  <c r="G116" i="14"/>
  <c r="G115" i="14"/>
  <c r="G114" i="14"/>
  <c r="G113" i="14"/>
  <c r="G112" i="14"/>
  <c r="D50" i="15"/>
  <c r="E50" i="15"/>
  <c r="E54" i="15"/>
  <c r="E55" i="15"/>
  <c r="E56" i="15"/>
  <c r="E53" i="15"/>
  <c r="H11" i="14"/>
  <c r="C13" i="14"/>
  <c r="D13" i="14"/>
  <c r="E13" i="14"/>
  <c r="F13" i="14"/>
  <c r="B13" i="14"/>
  <c r="G9" i="14"/>
  <c r="G8" i="14"/>
  <c r="G6" i="14"/>
  <c r="G7" i="14"/>
  <c r="G10" i="14"/>
  <c r="G5" i="14"/>
  <c r="G4" i="14"/>
  <c r="G13" i="14"/>
  <c r="F138" i="14"/>
  <c r="E136" i="14"/>
  <c r="C136" i="14"/>
  <c r="F134" i="14"/>
  <c r="C138" i="14"/>
  <c r="E133" i="14"/>
  <c r="F132" i="14"/>
  <c r="D136" i="14"/>
  <c r="F133" i="14" l="1"/>
  <c r="E137" i="14"/>
  <c r="D138" i="14"/>
  <c r="H138" i="14"/>
  <c r="D137" i="14"/>
  <c r="F137" i="14"/>
  <c r="F136" i="14"/>
  <c r="F135" i="14"/>
  <c r="D135" i="14"/>
  <c r="E135" i="14"/>
  <c r="C135" i="14"/>
  <c r="D134" i="14"/>
  <c r="C134" i="14"/>
  <c r="E134" i="14"/>
  <c r="C133" i="14"/>
  <c r="C132" i="14"/>
  <c r="H132" i="14"/>
  <c r="H134" i="14" l="1"/>
  <c r="E138" i="14"/>
  <c r="H137" i="14"/>
  <c r="G137" i="14"/>
  <c r="G136" i="14"/>
  <c r="H136" i="14"/>
  <c r="H135" i="14"/>
  <c r="G135" i="14"/>
  <c r="G134" i="14"/>
  <c r="G133" i="14"/>
  <c r="H133" i="14"/>
  <c r="H139" i="14" s="1"/>
  <c r="H142" i="14" s="1"/>
  <c r="D132" i="14"/>
  <c r="G132" i="14"/>
  <c r="G138" i="14" l="1"/>
</calcChain>
</file>

<file path=xl/sharedStrings.xml><?xml version="1.0" encoding="utf-8"?>
<sst xmlns="http://schemas.openxmlformats.org/spreadsheetml/2006/main" count="714" uniqueCount="475">
  <si>
    <t xml:space="preserve">Sample Communications Dimension Assessment Date: </t>
  </si>
  <si>
    <t>Assessment Scope:</t>
  </si>
  <si>
    <t>Comments for dimension assessment:</t>
  </si>
  <si>
    <t>Outcomes &amp; Proof Points</t>
  </si>
  <si>
    <t>Preconditions for accessible communication</t>
  </si>
  <si>
    <t>Status</t>
  </si>
  <si>
    <t>Accessible corporate document templates (word, ppt, etc.)</t>
  </si>
  <si>
    <t>Documented HTML or PDF conversion procedures that prevent the loss of available accessibility features.</t>
  </si>
  <si>
    <t>Processes and procedures for creating communications are documented, and infrastructure is in place to ensure accessibility.</t>
  </si>
  <si>
    <t>Accessible collaboration tools are available, as appropriate (e.g. e-meeting, webinar, conferencing, chat)</t>
  </si>
  <si>
    <t>Accessible Direct Communications</t>
  </si>
  <si>
    <t>Consistent use of accessible templates for:</t>
  </si>
  <si>
    <t>no activity</t>
  </si>
  <si>
    <t xml:space="preserve"> - Marketing and sales materials delivered in electronic formats</t>
  </si>
  <si>
    <t xml:space="preserve"> - Technical documents or position papers</t>
  </si>
  <si>
    <t xml:space="preserve"> - Product Accessibility Conformance Reports (ACRs)</t>
  </si>
  <si>
    <t xml:space="preserve"> - Other accessibility documentation</t>
  </si>
  <si>
    <t xml:space="preserve"> - Presentations</t>
  </si>
  <si>
    <t>Internal and external websites:</t>
  </si>
  <si>
    <t xml:space="preserve"> - are accessible per regional regulatory requirements (e.g. conforms to WCAG)</t>
  </si>
  <si>
    <t xml:space="preserve"> - may have an accessibility statement (legal requirement for websites for public sector bodies in the European Union)</t>
  </si>
  <si>
    <t xml:space="preserve"> - may contain a statement of commitment to accessibility</t>
  </si>
  <si>
    <t>Products and services: accessibility compliance documentation is available and delivered in an accessible format (on the website, by request, or through procurement process)</t>
  </si>
  <si>
    <t xml:space="preserve"> - Accessibility conformance reports (ACR) based on the Voluntary Product Accessibility Template (VPAT)</t>
  </si>
  <si>
    <t xml:space="preserve"> - Accessibility statement (legal requirement for websites for public sector bodies in the European Union)</t>
  </si>
  <si>
    <t>Multimedia, including captions and described audio, if needed</t>
  </si>
  <si>
    <t>Social media and blog content</t>
  </si>
  <si>
    <t>Customer and vendor training</t>
  </si>
  <si>
    <t>Information on customer support</t>
  </si>
  <si>
    <t>Feedback mechanism for handling questions and accessibility complaints</t>
  </si>
  <si>
    <t>Legal documents, payment and billing</t>
  </si>
  <si>
    <t>User Experience</t>
  </si>
  <si>
    <t>User research includes disabilities</t>
  </si>
  <si>
    <t xml:space="preserve"> - All research asks participants to anonymously identify whether or not they have a disability, and if so, what type of disability/ies</t>
  </si>
  <si>
    <t>User research focusing only on disabilities is performed</t>
  </si>
  <si>
    <t>Quality Review Through Release</t>
  </si>
  <si>
    <t>Consistent approach to testing and releasing products</t>
  </si>
  <si>
    <t>Testing process documents steps for manual accessibility testing, utilizing assistive technology</t>
  </si>
  <si>
    <t>Testing process includes automated accessibility testing</t>
  </si>
  <si>
    <t>Schedule includes stakeholder activities focused on accessibility</t>
  </si>
  <si>
    <t>Bug tracking system includes an accessibility category</t>
  </si>
  <si>
    <t>Prioritization and grooming system for accessibility defects</t>
  </si>
  <si>
    <t>Accessibility identified as product release gate</t>
  </si>
  <si>
    <t>Documented testing steps and cadence for agile delivery of changes that do not go through a full release cycle. Some examples are:</t>
  </si>
  <si>
    <t xml:space="preserve"> - Content review for website updates</t>
  </si>
  <si>
    <t xml:space="preserve"> - Content review for social media posts</t>
  </si>
  <si>
    <t>ACR/VPAT authoring guide for commercial off-the-shelf (COTS) products</t>
  </si>
  <si>
    <t>Accessibile Communication Training Programs</t>
  </si>
  <si>
    <t>Accessible Communications Training in place to build and maintain relevant skills in support of this dimension’s proof points</t>
  </si>
  <si>
    <t>Assessing Current Skills to Identify and Address Gaps</t>
  </si>
  <si>
    <t>Organizational surveys that identify current skill levels and gaps</t>
  </si>
  <si>
    <t>Certification or competency reviews and programs</t>
  </si>
  <si>
    <t>Keeping skills up-to-date with current requirements</t>
  </si>
  <si>
    <t>Accessibility criteria integration into individual (employee and management) performance measurements</t>
  </si>
  <si>
    <t>Building and Maintaining Organizational Capacity</t>
  </si>
  <si>
    <t>Implementation of role based training plans and curriculums</t>
  </si>
  <si>
    <t>Procured external training resources, as needed</t>
  </si>
  <si>
    <t>Incorporation of digital accessibility training curricula into organization learning management, tracking, and auditing systems</t>
  </si>
  <si>
    <t>Accessibility training when onboarding all new employees</t>
  </si>
  <si>
    <t>Accessibility requirements included in position descriptions</t>
  </si>
  <si>
    <t>Subject matter experts (SMEs) positioned within the organization to provide training and support</t>
  </si>
  <si>
    <t>Organizing or attending digital accessibility events to increase awareness and knowledge</t>
  </si>
  <si>
    <t>Awareness campaigns (also pertinent to the Cultural dimension)</t>
  </si>
  <si>
    <t>Dimension Integration</t>
  </si>
  <si>
    <t>Training and learning programs should be integrated into proof points for each dimension</t>
  </si>
  <si>
    <t>Support</t>
  </si>
  <si>
    <t>Employee Support</t>
  </si>
  <si>
    <t>Written policy on requesting and providing employee accommodations</t>
  </si>
  <si>
    <t>Existence of a disability-focused employee resource group (ERG) with executive sponsorship</t>
  </si>
  <si>
    <t>Organizational Support</t>
  </si>
  <si>
    <t>Establish policies, practices and procedures for providing accessible customer service</t>
  </si>
  <si>
    <t>Ensure that all information is presented in plain language</t>
  </si>
  <si>
    <t>Support mechanisms are accessible</t>
  </si>
  <si>
    <t>Help topics or FAQs specific to accessibility in the internal documentation of the organization</t>
  </si>
  <si>
    <t>Validation process in place to manage accessibility feedback</t>
  </si>
  <si>
    <r>
      <rPr>
        <sz val="12"/>
        <color rgb="FF000000"/>
        <rFont val="Arial"/>
        <family val="2"/>
      </rPr>
      <t xml:space="preserve">Accessibility feedback is incorporated to facilitate continuous improvement of identified ICT </t>
    </r>
    <r>
      <rPr>
        <b/>
        <sz val="12"/>
        <color rgb="FF000000"/>
        <rFont val="Arial"/>
        <family val="2"/>
      </rPr>
      <t>and internal tools</t>
    </r>
  </si>
  <si>
    <t>Any feedback plan incorporates an accessible way of responding to the employees that provided the feedback with updates about the state and decisions on the feedback.</t>
  </si>
  <si>
    <t>Involve people with disabilities in the planning and implementation of accessibility initiatives</t>
  </si>
  <si>
    <t>Staff Support Training Programs</t>
  </si>
  <si>
    <t xml:space="preserve">Staff training programs are in place to build and maintain relevant skills in support of this dimension’s proof points.
</t>
  </si>
  <si>
    <r>
      <rPr>
        <sz val="12"/>
        <color rgb="FF000000"/>
        <rFont val="Arial"/>
        <family val="2"/>
      </rPr>
      <t xml:space="preserve">Provide training </t>
    </r>
    <r>
      <rPr>
        <b/>
        <sz val="12"/>
        <color rgb="FF000000"/>
        <rFont val="Arial"/>
        <family val="2"/>
      </rPr>
      <t>for internal ICT support staff</t>
    </r>
    <r>
      <rPr>
        <sz val="12"/>
        <color rgb="FF000000"/>
        <rFont val="Arial"/>
        <family val="2"/>
      </rPr>
      <t xml:space="preserve"> in accessibility, assistive technology and disability etiquette and awareness</t>
    </r>
  </si>
  <si>
    <t>Provide training cross company about disability etiquette and awareness</t>
  </si>
  <si>
    <r>
      <rPr>
        <sz val="12"/>
        <color rgb="FF000000"/>
        <rFont val="Arial"/>
        <family val="2"/>
      </rPr>
      <t xml:space="preserve">Provide training for </t>
    </r>
    <r>
      <rPr>
        <b/>
        <sz val="12"/>
        <color rgb="FF000000"/>
        <rFont val="Arial"/>
        <family val="2"/>
      </rPr>
      <t xml:space="preserve">customer support staff </t>
    </r>
    <r>
      <rPr>
        <sz val="12"/>
        <color rgb="FF000000"/>
        <rFont val="Arial"/>
        <family val="2"/>
      </rPr>
      <t>in accessibility, assistive technology and disability etiquette and awareness</t>
    </r>
  </si>
  <si>
    <t>External Support</t>
  </si>
  <si>
    <t>Written policy on requesting and providing customer accommodations, if applicable</t>
  </si>
  <si>
    <t>Establish a process for receiving and responding to feedback on accessibility</t>
  </si>
  <si>
    <t>Provide help topics or FAQs questions specific to accessibility in an accessible format</t>
  </si>
  <si>
    <t>Have processes put on place to guarantee that code from third parties or provided by external vendors are accessible</t>
  </si>
  <si>
    <t>Provide accessible options and support to any step or functionality that depends on an inaccessible feature with technical impossibilities to be remediated. e.g.: Identity Validation processes</t>
  </si>
  <si>
    <t>Provide accessible formats and communication support including visual platforms for people which primary language is Sign Language</t>
  </si>
  <si>
    <t>Create a plan to make accessible all past digital documents available for the customers</t>
  </si>
  <si>
    <t>Provide a specific channel for customers to report accessibility issues or blockers in an easy and accessible way. e.g.: dedicated email address</t>
  </si>
  <si>
    <t>Any feedback plan incorporates an accessible way of responding to the customers that provided the feedback with updates about the state and decisions on the feedback.</t>
  </si>
  <si>
    <t>Ensure that customers with disabilities can use their own assistive technology or assistive technology of their preference to access your goods and services</t>
  </si>
  <si>
    <t>Accessible design review process with templates, checklists, and output</t>
  </si>
  <si>
    <t>Design style guides include accessibility considerations</t>
  </si>
  <si>
    <t>Design artifacts delivered to developers include accessibility information that at least meets relevant accessibility standards</t>
  </si>
  <si>
    <t>Consistent approach to designing accessibility features across products</t>
  </si>
  <si>
    <t>Development</t>
  </si>
  <si>
    <t>Accessible developer implementation resources</t>
  </si>
  <si>
    <t xml:space="preserve"> - Team channels to discuss accessibility - direct messaging, office hours, email - </t>
  </si>
  <si>
    <t xml:space="preserve"> - Information pages</t>
  </si>
  <si>
    <t>Developer's accessibility checklists</t>
  </si>
  <si>
    <t>Consistent approach to implementing accessibility features across products</t>
  </si>
  <si>
    <t>Documented way to triage and prioritize fixing accessibility issues and address customer-reported feedback on accessibility</t>
  </si>
  <si>
    <t>ICT Development Training</t>
  </si>
  <si>
    <t>ICT Development and Test training in place to build and maintain relevant skills in support of this dimension’s proof points</t>
  </si>
  <si>
    <t>Personnel</t>
  </si>
  <si>
    <t xml:space="preserve">Targeted Recruiting
</t>
  </si>
  <si>
    <t>- Established goals for recruiting employees with disabilities</t>
  </si>
  <si>
    <t>- Hiring announcements with diversity statements encouraging applications from people with disabilities</t>
  </si>
  <si>
    <t>- Recruiting needs assessment/gap analysis</t>
  </si>
  <si>
    <t>- Preferential hiring initiatives to recruit employees with disabilities</t>
  </si>
  <si>
    <t>-Hiring announcements with targeted diversity statements narrowing eligibility to applicants with disabilities</t>
  </si>
  <si>
    <t>Accessible Job Application Platform</t>
  </si>
  <si>
    <t>Hiring tools, job boards, etc. meet a specified level of accessibility</t>
  </si>
  <si>
    <t>Recruiting communications meet a specified level of accessibility</t>
  </si>
  <si>
    <t>Accessibility audit of Jobs' website</t>
  </si>
  <si>
    <t>Accessibility audit of application process</t>
  </si>
  <si>
    <t>Strategic Engagement</t>
  </si>
  <si>
    <t>Established Employee Resource Group, with executive sponsor, for employees with disabilities to directly contribute first hand knowledge, and lived experience, to accessibility efforts</t>
  </si>
  <si>
    <t>Product, and project focus groups of employees with disabilities</t>
  </si>
  <si>
    <t>Mentoring program for employees with disabilities</t>
  </si>
  <si>
    <t>Procurement</t>
  </si>
  <si>
    <t>Proof Points</t>
  </si>
  <si>
    <t>started</t>
  </si>
  <si>
    <t>partially implemented</t>
  </si>
  <si>
    <t>Consistent use of Standardized Accessibility Procurement Document Language</t>
  </si>
  <si>
    <t>ICT accessibility solicitation language</t>
  </si>
  <si>
    <t>ICT accessibility contract language</t>
  </si>
  <si>
    <t>Accessibility specific solicitation forms and templates</t>
  </si>
  <si>
    <t>Consistent Evaluation process &amp; methods</t>
  </si>
  <si>
    <t>“Burden of proof“ accessibility Contract language requirements</t>
  </si>
  <si>
    <t>complete</t>
  </si>
  <si>
    <t>Accessibility in Procurement Program Management</t>
  </si>
  <si>
    <t>Culture</t>
  </si>
  <si>
    <t>- Executive sponsor in place for digital accessibility</t>
  </si>
  <si>
    <t>- Executive-level digital accessibility program leadership</t>
  </si>
  <si>
    <t>- Executive statement of commitment to digital accessibility</t>
  </si>
  <si>
    <t xml:space="preserve">IT accessibility policy in place and implemented
</t>
  </si>
  <si>
    <t>- IT Accessibility Policy in place and implemented</t>
  </si>
  <si>
    <t>- Business strategy includes proactive approach to digital accessibility</t>
  </si>
  <si>
    <t>- Business strategy includes digital accessibility as market differentiator</t>
  </si>
  <si>
    <t>- Digital accessibility for disability inclusion included in core values</t>
  </si>
  <si>
    <t>- Digital accessibility included in code of conduct</t>
  </si>
  <si>
    <t>- Disability focus in diversity, equity, and inclusion activities</t>
  </si>
  <si>
    <t>- Digital accessibility focus in communities of practice</t>
  </si>
  <si>
    <t>- Integration of IT accessibility criteria into employee / officer performance plans as relevant</t>
  </si>
  <si>
    <t>Employee support for digital accessibility and disability inclusion is mandated and monitored</t>
  </si>
  <si>
    <t>Digital accessibility program effectiveness is monitored and improved</t>
  </si>
  <si>
    <t xml:space="preserve">Proof of accessibility criteria solicitation response evaluations
</t>
  </si>
  <si>
    <t>Documented evaluation methodology</t>
  </si>
  <si>
    <t>Submission scoring methodology</t>
  </si>
  <si>
    <t xml:space="preserve">Proof of Vendor testing (automated and manual)
</t>
  </si>
  <si>
    <t>Development life cycle accessibility criteria integration and development reviews (for dev services)</t>
  </si>
  <si>
    <t>Warranties and remedies section includes accessibility</t>
  </si>
  <si>
    <t>Vendor corrective actions / remediation plans pre and post deployment</t>
  </si>
  <si>
    <t>Executed contract examples with accessibility language</t>
  </si>
  <si>
    <t>Accessibility audits</t>
  </si>
  <si>
    <t>Contract Life cycle management</t>
  </si>
  <si>
    <t>Dashboard of Procurement related accessibility metric</t>
  </si>
  <si>
    <t>Issue management process (for complaints)</t>
  </si>
  <si>
    <t>not applicable</t>
  </si>
  <si>
    <t>ICT Dev. Life Cycle</t>
  </si>
  <si>
    <t>Knowledge &amp; Skills</t>
  </si>
  <si>
    <t>Communication</t>
  </si>
  <si>
    <t>Optimize Complete</t>
  </si>
  <si>
    <t>Integrate Complete</t>
  </si>
  <si>
    <t>Launch Complete</t>
  </si>
  <si>
    <t>Inactive Complete</t>
  </si>
  <si>
    <t>Not Applicable</t>
  </si>
  <si>
    <t>Dimension</t>
  </si>
  <si>
    <t>Scope</t>
  </si>
  <si>
    <t xml:space="preserve"> </t>
  </si>
  <si>
    <t>Total Number of Proofpoints  =36</t>
  </si>
  <si>
    <t>Total Proofpoints Counted</t>
  </si>
  <si>
    <t>Percentages of Proofpoints in Stages</t>
  </si>
  <si>
    <t xml:space="preserve">Percentage Evaluated </t>
  </si>
  <si>
    <t xml:space="preserve"># of Proofpoints </t>
  </si>
  <si>
    <t xml:space="preserve">All Dimensions Stage Status </t>
  </si>
  <si>
    <t>Total Proofpoints</t>
  </si>
  <si>
    <t>Optimize( Complete)</t>
  </si>
  <si>
    <t>Inactive</t>
  </si>
  <si>
    <t xml:space="preserve">Launch </t>
  </si>
  <si>
    <t>Optimize</t>
  </si>
  <si>
    <t>Integrate</t>
  </si>
  <si>
    <t xml:space="preserve"> Stage Status</t>
  </si>
  <si>
    <t>Total Proofpoints in Inactive Stage</t>
  </si>
  <si>
    <t>Total Proofpoints in Launch Stage</t>
  </si>
  <si>
    <t>Total Proofpoints in Integrate Stage</t>
  </si>
  <si>
    <t>Total Proofpoints in Optimize Stage</t>
  </si>
  <si>
    <t xml:space="preserve">Total Proofpoint Percentage </t>
  </si>
  <si>
    <t xml:space="preserve">Comments </t>
  </si>
  <si>
    <r>
      <t xml:space="preserve">Inactive Stage Outcomes                   </t>
    </r>
    <r>
      <rPr>
        <sz val="14"/>
        <color theme="1"/>
        <rFont val="Arial"/>
        <family val="2"/>
      </rPr>
      <t>None; no accessibility effort at all around communications.</t>
    </r>
  </si>
  <si>
    <r>
      <t xml:space="preserve">Launch Stage Outcomes                                      </t>
    </r>
    <r>
      <rPr>
        <sz val="14"/>
        <color theme="1"/>
        <rFont val="Arial"/>
        <family val="2"/>
      </rPr>
      <t>Plans in place for making all internal / external communications accessible (and compliant with accessibility regulations, where applicable).</t>
    </r>
  </si>
  <si>
    <r>
      <rPr>
        <b/>
        <sz val="14"/>
        <color theme="1"/>
        <rFont val="Arial"/>
        <family val="2"/>
      </rPr>
      <t xml:space="preserve">Launch Stage Goal                                              </t>
    </r>
    <r>
      <rPr>
        <sz val="14"/>
        <color theme="1"/>
        <rFont val="Arial"/>
        <family val="2"/>
      </rPr>
      <t>Recognized need for accessibility of internal and external communications. Plans begun or in place to identify communications where accessibility criteria should be integrated.</t>
    </r>
  </si>
  <si>
    <r>
      <t xml:space="preserve">Integrate Stage Goal                                 </t>
    </r>
    <r>
      <rPr>
        <sz val="14"/>
        <color theme="1"/>
        <rFont val="Arial"/>
        <family val="2"/>
      </rPr>
      <t>Communications roadmap in place, integration of accessibility criteria into most internal and external communications is being implemented. Non-accessible tools replaced, or procurement of accessible tools in process.</t>
    </r>
  </si>
  <si>
    <t xml:space="preserve"> 
</t>
  </si>
  <si>
    <r>
      <t xml:space="preserve">Integrate Stage Outcomes                                                    </t>
    </r>
    <r>
      <rPr>
        <sz val="14"/>
        <color theme="1"/>
        <rFont val="Arial"/>
        <family val="2"/>
      </rPr>
      <t>- Internal and external delivery of accessible communications across most media and platforms.
 - An accessibility policy that includes requirements for a feedback mechanism for users, including a formalized process for handling accessibility complaints.</t>
    </r>
  </si>
  <si>
    <r>
      <t xml:space="preserve">Optimize Stage Goal                              </t>
    </r>
    <r>
      <rPr>
        <sz val="14"/>
        <color theme="1"/>
        <rFont val="Arial"/>
        <family val="2"/>
      </rPr>
      <t>Full accessibility processes and tools implemented across all internal and external media resulting in fully accessible communications.</t>
    </r>
  </si>
  <si>
    <r>
      <t xml:space="preserve">Optimize Stage Outcomes                      </t>
    </r>
    <r>
      <rPr>
        <sz val="14"/>
        <color theme="1"/>
        <rFont val="Arial"/>
        <family val="2"/>
      </rPr>
      <t>All processes, procedures, and tools are in place, used consistently, and are regularly reviewed and refined to ensure that all internal and external communications are fully accessible.</t>
    </r>
  </si>
  <si>
    <t>Communcations Dimension      Goals and Outcomes</t>
  </si>
  <si>
    <r>
      <t xml:space="preserve">Inactive Stage (No Goal)                         </t>
    </r>
    <r>
      <rPr>
        <sz val="14"/>
        <color theme="1"/>
        <rFont val="Arial (Body)"/>
      </rPr>
      <t>No effort towards making internal or external communications accessible.</t>
    </r>
  </si>
  <si>
    <t>Count</t>
  </si>
  <si>
    <t xml:space="preserve">This is a comment </t>
  </si>
  <si>
    <t>Stage</t>
  </si>
  <si>
    <t>Stages</t>
  </si>
  <si>
    <t xml:space="preserve"># of Optimize Complete Proofpoints </t>
  </si>
  <si>
    <t>Percentage of Optimize Proofpoints</t>
  </si>
  <si>
    <t xml:space="preserve"> Single Number Score</t>
  </si>
  <si>
    <t xml:space="preserve"> Consider the full range of accomodations needed by employees with disabilities to accomplish assigned activities such as flexible hours (is it about delivery?)</t>
  </si>
  <si>
    <t xml:space="preserve"> Ensure there is support for employees with disabilities to use assistive technology adequate to perform assigned tasks)</t>
  </si>
  <si>
    <t>Digital accessibility standards and other related criteria (as identified) are integrated into planning and design phases of ICT development projects.</t>
  </si>
  <si>
    <t xml:space="preserve">Planning and Design
</t>
  </si>
  <si>
    <t>Dimension Goals and Metrics</t>
  </si>
  <si>
    <t>Dimension-related goals are established, metrics are defined, and progress is tracked</t>
  </si>
  <si>
    <t>Accessibility statement (legal requirement for websites for public sector bodies in the European Union)</t>
  </si>
  <si>
    <t>may contain a statement of commitment to accessibility</t>
  </si>
  <si>
    <t>may have an accessibility statement (legal requirement for websites for public sector bodies in the European Union)</t>
  </si>
  <si>
    <t>are accessible per regional regulatory requirements (e.g. conforms to WCAG)</t>
  </si>
  <si>
    <t>Presentations</t>
  </si>
  <si>
    <t>Other accessibility documentation</t>
  </si>
  <si>
    <t>Product Accessibility Conformance Reports (ACRs)</t>
  </si>
  <si>
    <t>Technical documents or position papers</t>
  </si>
  <si>
    <t>Marketing and sales materials delivered in electronic formats</t>
  </si>
  <si>
    <t>Communications Outcomes &amp; Proof Points</t>
  </si>
  <si>
    <t xml:space="preserve">Document </t>
  </si>
  <si>
    <t>Assessment Tool</t>
  </si>
  <si>
    <t>There are accessible corporate document templates (Microsoft Word, Microsoft PowerPoint, etc.).</t>
  </si>
  <si>
    <t>There are documented HTML or PDF conversion procedures to support accessibility features.</t>
  </si>
  <si>
    <t>Processes, procedures, and requirements for creating accessible communications are documented and available to employees.</t>
  </si>
  <si>
    <t>Accessible collaboration tools are available (e.g., e-meeting, webinar, conferencing, chat).</t>
  </si>
  <si>
    <t>3.1.1.1.2 Accessible Direct Communications</t>
  </si>
  <si>
    <t>marketing and sales materials delivered in electronic formats</t>
  </si>
  <si>
    <t>technical documents or position papers</t>
  </si>
  <si>
    <t>Product Accessibility Conformance Reports (ACRs)</t>
  </si>
  <si>
    <t>other accessibility documentation</t>
  </si>
  <si>
    <t>presentations.</t>
  </si>
  <si>
    <t>may contain a statement of commitment to accessibility.</t>
  </si>
  <si>
    <t>Products and services: accessibility compliance documentation is available and delivered in an accessible format (on the website, by request, or through the procurement process)</t>
  </si>
  <si>
    <t>accessibility conformance reports (ACR)</t>
  </si>
  <si>
    <t>accessibility statement(a legal requirement for websites for public sector bodies in the European Union)</t>
  </si>
  <si>
    <t>other accessibility-related documents, as identified.</t>
  </si>
  <si>
    <t>multimedia, such as captions, transcripts, and described audio, if needed</t>
  </si>
  <si>
    <t>social media and blog content</t>
  </si>
  <si>
    <t>customer and vendor training</t>
  </si>
  <si>
    <t>information on customer support</t>
  </si>
  <si>
    <t>feedback mechanism for handling questions and accessibility complaints</t>
  </si>
  <si>
    <t>legal documents, payment and billing</t>
  </si>
  <si>
    <t>other communications, as identified.</t>
  </si>
  <si>
    <t>3.1.1.1.3 Accessible Communications Training</t>
  </si>
  <si>
    <t>Accessible communications training in place to build and maintain relevant skills in support of this dimension's proof points</t>
  </si>
  <si>
    <t>organizational surveys that identify current skill levels and gaps</t>
  </si>
  <si>
    <t>tracking employee training for ICT accessibility skills</t>
  </si>
  <si>
    <t>certification or competency reviews and programs</t>
  </si>
  <si>
    <t>accessibility criteria integration into employee performance measurements.</t>
  </si>
  <si>
    <t>3.2.2.2 Building and Maintaining Organizational Capacity</t>
  </si>
  <si>
    <t>implementation of role-based training plans and curricula</t>
  </si>
  <si>
    <t>procuring external training resources as needed</t>
  </si>
  <si>
    <t>incorporation of digital accessibility training curricula into organizational learning management, tracking, and auditing systems</t>
  </si>
  <si>
    <t>accessibility training when onboarding all new employees</t>
  </si>
  <si>
    <t>accessibility requirements included in position descriptions</t>
  </si>
  <si>
    <t>subject matter experts (SMEs) positioned within the organization to provide training and support</t>
  </si>
  <si>
    <t>organizing or attending digital accessibility events to increase awareness and knowledge</t>
  </si>
  <si>
    <t>awareness campaigns (also pertinent to the Cultural dimension)</t>
  </si>
  <si>
    <t>3.2.2.3 Dimension Integration</t>
  </si>
  <si>
    <t>3.2.2.1 Assessing Skills to Identify and Address Gaps</t>
  </si>
  <si>
    <t>user research includes disabilities</t>
  </si>
  <si>
    <t>conduct user research focusing only on disabilities</t>
  </si>
  <si>
    <t>research participants are provided with applicable accommodations, such as more time for the session, assistive technology, virtual options, and details about the physical location for in-person sessions and how they will be provided access</t>
  </si>
  <si>
    <t>forms, releases, instructions, or other materials are accessible</t>
  </si>
  <si>
    <t>archetypes, personas, journey maps, and other relevant synthesis and output from user research include people with disabilities</t>
  </si>
  <si>
    <t>designers have access to accessibility checklists, guidelines, annotation templates, etc. </t>
  </si>
  <si>
    <t>accessibility reviews are part of the design process</t>
  </si>
  <si>
    <t>design and content style guides include accessibility considerations</t>
  </si>
  <si>
    <t>design systems components include accessibility considerations</t>
  </si>
  <si>
    <t>design work delivered to developers includes accessibility information and annotations that meet relevant accessibility standards</t>
  </si>
  <si>
    <t>consistent approach to designing accessibility features across products</t>
  </si>
  <si>
    <t>user stories, jobs to be done (JTBD), etc., include persons with disabilities</t>
  </si>
  <si>
    <t>3.4.2.3 Development</t>
  </si>
  <si>
    <t>accessible developer implementation resources</t>
  </si>
  <si>
    <t>team channels to discuss accessibility - direct messaging, office hours, email</t>
  </si>
  <si>
    <t>information pages</t>
  </si>
  <si>
    <t>developer's accessibility checklists</t>
  </si>
  <si>
    <t>consistent approach to implementing accessibility features across products</t>
  </si>
  <si>
    <t>documented way to triage and prioritize fixing accessibility issues and address customer-reported feedback on accessibility</t>
  </si>
  <si>
    <t>accessibility requirements included in the definition of done</t>
  </si>
  <si>
    <t>3.4.2.4 Quality Review Through Release</t>
  </si>
  <si>
    <t>consistent approach to accessibility testing and releasing products</t>
  </si>
  <si>
    <t>testing process documents steps for manual accessibility testing, utilizing assistive technology</t>
  </si>
  <si>
    <t>testing process includes automated accessibility testing</t>
  </si>
  <si>
    <t>schedule includes stakeholder activities focused on accessibility</t>
  </si>
  <si>
    <t>bug-tracking system includes an accessibility category</t>
  </si>
  <si>
    <t>prioritization and review system for accessibility defects</t>
  </si>
  <si>
    <t>accessibility is identified as a product release gate</t>
  </si>
  <si>
    <t>documented testing steps and cadence for agile delivery of changes without a full release cycle. Some examples are:</t>
  </si>
  <si>
    <t>content review for website updates</t>
  </si>
  <si>
    <t>content review for social media posts</t>
  </si>
  <si>
    <t>accessibility in the ICT lifecycle training is in place to build and maintain relevant role-based skills in support of this dimension's proof points</t>
  </si>
  <si>
    <t>3.1.1.1.4 Dimension Goals and Metrics</t>
  </si>
  <si>
    <t>3.2.2.4 Dimension Goals and Metrics</t>
  </si>
  <si>
    <t>3.4.2.2 Planning and Design</t>
  </si>
  <si>
    <t>digital accessibility standards and other related criteria (as identified) are integrated into planning and design phases of ICT development projects</t>
  </si>
  <si>
    <t>3.4.2.6 Dimension Goals and Metrics</t>
  </si>
  <si>
    <t>established goals for recruiting employees with disabilities</t>
  </si>
  <si>
    <t>hiring announcements with diversity statements encouraging and attracting applications from people with disabilities</t>
  </si>
  <si>
    <t>a gap analysis or needs assessment to understand where the business is falling short of including applicants with disabilities</t>
  </si>
  <si>
    <t>preferential hiring initiatives to recruit employees with disabilities, where not prohibited by law</t>
  </si>
  <si>
    <t>3.5.2.2 Accessible Job Application Platform</t>
  </si>
  <si>
    <t>hiring tools, job boards, etc., meet a specified level of accessibility</t>
  </si>
  <si>
    <t>recruiting communications meet a specified level of accessibility</t>
  </si>
  <si>
    <t>accessibility audit of jobs' website</t>
  </si>
  <si>
    <t>accessibility audit of the application process</t>
  </si>
  <si>
    <t>3.5.2.3 Strategic Engagement</t>
  </si>
  <si>
    <t>established employee resource group (ERG), with an executive sponsor, for employees with disabilities to directly contribute first-hand knowledge and lived experience to accessibility efforts</t>
  </si>
  <si>
    <t>product and project focus groups of employees with disabilities</t>
  </si>
  <si>
    <t>mentoring program for employees with disabilities</t>
  </si>
  <si>
    <t>employees are informed of and have access to a defined accommodation process</t>
  </si>
  <si>
    <t>accessible employee evaluations take accessibility into consideration</t>
  </si>
  <si>
    <t>accessible employee onboarding processes </t>
  </si>
  <si>
    <t>3.5.2.4 Dimension Goals and Metrics</t>
  </si>
  <si>
    <t>3.5.2.1 Recruiting</t>
  </si>
  <si>
    <t>published ICT accessibility policy that includes procurement or a separate procurement policy that includes accessibility</t>
  </si>
  <si>
    <t>accessibility requirements and other information are communicated to vendors</t>
  </si>
  <si>
    <t>3.6.2.2 Consistent Use of Standardized Procurement Language</t>
  </si>
  <si>
    <t>standardized solicitation language that includes accessibility for ICT procurement</t>
  </si>
  <si>
    <t>standardized solicitation language that includes accessibility in ICT contracts</t>
  </si>
  <si>
    <t>accessibility-specific solicitation forms and templates for items like bids and proposals</t>
  </si>
  <si>
    <t>3.6.2.3 Consistent Evaluation Process and Methods</t>
  </si>
  <si>
    <t>proof of accessibility evaluations</t>
  </si>
  <si>
    <t>documented evaluation methodology</t>
  </si>
  <si>
    <t>submission scoring methodologies</t>
  </si>
  <si>
    <t>3.6.2.4 Accessibility Contract Language</t>
  </si>
  <si>
    <t>requirement that automated and/or manual accessibility testing has been performed on the product, service, or final deliverable</t>
  </si>
  <si>
    <t>reviews of the development life cycle accessibility criteria integration and development</t>
  </si>
  <si>
    <t>warranties and remedies sections in procurement contracts include accessibility</t>
  </si>
  <si>
    <t>vendor corrective actions and remediation plans pre and post-deployment</t>
  </si>
  <si>
    <t>executed contract examples with accessibility language</t>
  </si>
  <si>
    <t>procurement-specific accessibility checkpoint requirements for custom development contracts.</t>
  </si>
  <si>
    <t>3.6.2.5 Accessibility in Procurement Program Management</t>
  </si>
  <si>
    <t>an accessibility audit to determine where the procurement program system is not meeting accessibility requirements has been conducted</t>
  </si>
  <si>
    <t>lifecycle of procurement contracts has a defined, documented, and tracked lifecycle</t>
  </si>
  <si>
    <t>procurement-related accessibility metrics are tracked and documented</t>
  </si>
  <si>
    <t>a defined process for identifying and addressing complaints</t>
  </si>
  <si>
    <t>3.6.2.6 Procurement Training</t>
  </si>
  <si>
    <t>accessibility-related procurement training is in place for staff to build and maintain relevant skills in support of this dimension's proof points</t>
  </si>
  <si>
    <t>3.6.2.7 Dimension Goals and Metrics</t>
  </si>
  <si>
    <t>executive sponsor in place for digital accessibility</t>
  </si>
  <si>
    <t>executive-level digital accessibility program leadership</t>
  </si>
  <si>
    <t>executive statement of the organization's commitment to digital accessibility</t>
  </si>
  <si>
    <t>IT accessibility policy in place and implemented</t>
  </si>
  <si>
    <t>a proactive approach to digital accessibility included in business strategy</t>
  </si>
  <si>
    <t>digital accessibility promotion as a market differentiator included in business strategy </t>
  </si>
  <si>
    <t>core values incorporate digital accessibility as a necessity for disability inclusion </t>
  </si>
  <si>
    <t>code of conduct includes digital accessibility </t>
  </si>
  <si>
    <t>diversity, equity, and inclusion activities include a disability focus</t>
  </si>
  <si>
    <t>communities of practice include a digital accessibility focus</t>
  </si>
  <si>
    <t>ICT accessibility criteria are integrated into employee/officer performance plans (if relevant)</t>
  </si>
  <si>
    <t>mandated and monitored employee support for digital accessibility and disability inclusion </t>
  </si>
  <si>
    <t>monitoring and improvement of digital accessibility program</t>
  </si>
  <si>
    <t>accessibility and disability inclusion-specific questions included in regular employee satisfaction surveys</t>
  </si>
  <si>
    <t>defined and documented process for employee feedback on accessibility and disability-inclusion efforts</t>
  </si>
  <si>
    <t>3.7.2.2 General Training</t>
  </si>
  <si>
    <t>accessibility-related training to build and maintain relevant skills in support of this dimension's proof points</t>
  </si>
  <si>
    <t>3.7.2.3 Dimension Goals and Metrics</t>
  </si>
  <si>
    <t>written policy on requesting and providing employee ICT-related accommodations</t>
  </si>
  <si>
    <t>publicly available (and accessible) web accessibility statement with pointers to support mechanisms</t>
  </si>
  <si>
    <t>support mechanisms are accessible</t>
  </si>
  <si>
    <t>help topics or FAQs that are specific to accessibility</t>
  </si>
  <si>
    <t>training for customer support agents (or internal ICT support staff) in accessibility, assistive technology, and disability etiquette and awareness</t>
  </si>
  <si>
    <t>established disability-focused employee resource groups (ERG) with executive sponsorship</t>
  </si>
  <si>
    <t>validation process in place to manage accessibility feedback</t>
  </si>
  <si>
    <t>accessibility feedback is incorporated to facilitate continuous improvement of identified ICT</t>
  </si>
  <si>
    <t>3.3.2.1 Support Staff Training</t>
  </si>
  <si>
    <t>Training is in place for support staff to build and maintain relevant skills in support of this dimension's proof points.</t>
  </si>
  <si>
    <t>3.3.2.2 Support Metrics and Goals</t>
  </si>
  <si>
    <t>Establish appropriate / meaningful goals and metrics for the support organizations, to measure and track progress towards achieving those goals.</t>
  </si>
  <si>
    <t>Continuous improvement plans are ongoing.</t>
  </si>
  <si>
    <t>Accessibility support training relevant to each individual’s position is required, measured, and monitored for improvement.</t>
  </si>
  <si>
    <t>3.3.2.3 Dimension Goals and Metrics</t>
  </si>
  <si>
    <t>doc to modify</t>
  </si>
  <si>
    <t>Doc version OK</t>
  </si>
  <si>
    <t>Tool Version OK</t>
  </si>
  <si>
    <t xml:space="preserve"> Make sure career paths and associated activities to achieve those goals are  available and accessible. (onboarding, recruitment)</t>
  </si>
  <si>
    <t>Edit tool and add to both</t>
  </si>
  <si>
    <t xml:space="preserve"> Ensure support for use of assistive technology </t>
  </si>
  <si>
    <t>Action needed</t>
  </si>
  <si>
    <t xml:space="preserve">Doc version OK </t>
  </si>
  <si>
    <t xml:space="preserve">Tool version OK </t>
  </si>
  <si>
    <t>Language for use</t>
  </si>
  <si>
    <t>Establish policies, practices and procedures for providing accessible  service</t>
  </si>
  <si>
    <t>add to doc</t>
  </si>
  <si>
    <t>Provide accessibility knowledge base within the internal resources of the organization</t>
  </si>
  <si>
    <t>Edit for both</t>
  </si>
  <si>
    <t>Mechanisim to capture Accessibility feedback in place</t>
  </si>
  <si>
    <t>Leave as is</t>
  </si>
  <si>
    <t>Re-vist Next week</t>
  </si>
  <si>
    <t>Include people with disabilities in accessibility initiatives</t>
  </si>
  <si>
    <t>Yellow</t>
  </si>
  <si>
    <t>Different wording in document</t>
  </si>
  <si>
    <t>Red</t>
  </si>
  <si>
    <t>Missing from document</t>
  </si>
  <si>
    <t>Coverned in Communications line 26 Delete Here.</t>
  </si>
  <si>
    <t xml:space="preserve">Add to both </t>
  </si>
  <si>
    <t xml:space="preserve">Add to Document </t>
  </si>
  <si>
    <t>Dupe of line 7 Delete?</t>
  </si>
  <si>
    <t>Accessibility Training Programs</t>
  </si>
  <si>
    <t>Accessibility Training in place to build and maintain relevant skills in support of this dimension’s proof points</t>
  </si>
  <si>
    <t>Delete. Captured in New Support Training PP</t>
  </si>
  <si>
    <t>Use tool version</t>
  </si>
  <si>
    <t>Add to Document</t>
  </si>
  <si>
    <t>Provide accessibility documentation for external use</t>
  </si>
  <si>
    <t>Add to both</t>
  </si>
  <si>
    <t>Not relevant to this dimension. Included in procurement . Delete.</t>
  </si>
  <si>
    <t xml:space="preserve"> Delete</t>
  </si>
  <si>
    <t>Coverend in Communications. Delete.</t>
  </si>
  <si>
    <t>Too Prescriptive and covered in other areas. Delete,</t>
  </si>
  <si>
    <t>Ensure that relevant information is presented in plain language</t>
  </si>
  <si>
    <t>Copy to Communications and delete here</t>
  </si>
  <si>
    <t>Redudndant with other support PPs Delete.</t>
  </si>
  <si>
    <t>Too prescriptive. Delete.</t>
  </si>
  <si>
    <t>Similar to 8 and a bit prescrioptive. Delete.</t>
  </si>
  <si>
    <t>Covered in 39. Delete 41 - 44.</t>
  </si>
  <si>
    <t>Use</t>
  </si>
  <si>
    <t>Keep document version</t>
  </si>
  <si>
    <t>All style guides, including but not limited to design and content include accessibility considerations</t>
  </si>
  <si>
    <t>replace in both</t>
  </si>
  <si>
    <t>design deliverables handed off to developers include accessibility information and annotations that meet relevant accessibility standards</t>
  </si>
  <si>
    <t>Add to spreadsheet</t>
  </si>
  <si>
    <t>user stories, personas, any other framework that is used, includes persons with disabilities</t>
  </si>
  <si>
    <t>Accessibility considerations are integrated into individual components of the design system as well as into their composition within higher-level structures.</t>
  </si>
  <si>
    <t>Accessibility requirements are included in sign off criteria throughout product lifecycle</t>
  </si>
  <si>
    <t>edit to include for both</t>
  </si>
  <si>
    <t>Delete…coverd in 22</t>
  </si>
  <si>
    <t>Test subject forms, releases, instructions, or other materials are accessible</t>
  </si>
  <si>
    <t xml:space="preserve">Add to  both </t>
  </si>
  <si>
    <t>Covered in 22… delete</t>
  </si>
  <si>
    <t>Accessibility Conformance Report ( ACR) authoring guide for commercial off-the-shelf (COTS) products used within the business, such as Google Workspace, Microsoft Office, or Jira</t>
  </si>
  <si>
    <t>Accessibility Conformance Reports(ACRs) created in final stages of ICT Dev Lifecycle for Commercial off the Shelf (COTS) offerings.</t>
  </si>
  <si>
    <t xml:space="preserve">Use for both </t>
  </si>
  <si>
    <t>Use Assessment tool version</t>
  </si>
  <si>
    <t>Recruiting needs assessment/gap analysis (Examples: Programming / accessibility skills, etc)</t>
  </si>
  <si>
    <t>Initiatives to recruit employees with disabilities</t>
  </si>
  <si>
    <t xml:space="preserve">Use new language for both  </t>
  </si>
  <si>
    <t xml:space="preserve">Use new language for both </t>
  </si>
  <si>
    <t>Delete from both</t>
  </si>
  <si>
    <t>Delete.</t>
  </si>
  <si>
    <t>Employee's performance is evaluated against the accessibility  responsibilities and expectations outlined in their job description</t>
  </si>
  <si>
    <t>Replace for both</t>
  </si>
  <si>
    <t>Use doc version for both</t>
  </si>
  <si>
    <t xml:space="preserve">Use Assessment tool lang. </t>
  </si>
  <si>
    <t xml:space="preserve">Published ICT Accessibility Procurement Policy
</t>
  </si>
  <si>
    <t>Accessibility requirements and related information communicated to vendors</t>
  </si>
  <si>
    <t>proof that accessibility evaluations are performed on solicititation responses.</t>
  </si>
  <si>
    <t>Use new</t>
  </si>
  <si>
    <t xml:space="preserve">Proof of Vendor accessibility testing
</t>
  </si>
  <si>
    <t>Use Doc language</t>
  </si>
  <si>
    <t xml:space="preserve">Use New </t>
  </si>
  <si>
    <t>Delete</t>
  </si>
  <si>
    <t>Use Assessment tool lang</t>
  </si>
  <si>
    <t>Procurement processes and policies evaluated for accessibility integration.</t>
  </si>
  <si>
    <t xml:space="preserve">Use new </t>
  </si>
  <si>
    <t>Contract Life cycle management includes accessibility requirements</t>
  </si>
  <si>
    <t>Use document</t>
  </si>
  <si>
    <t>a defined process for identifying and addressing user accessibility complaints with vendors</t>
  </si>
  <si>
    <t>Use Assessment Tool Lang</t>
  </si>
  <si>
    <t>Use New</t>
  </si>
  <si>
    <t>Business strategy includes digital accessibility</t>
  </si>
  <si>
    <t>Digital accessibility included in core values</t>
  </si>
  <si>
    <t>ICT accessibility criteria are integrated into employee/officer performance objectives</t>
  </si>
  <si>
    <t xml:space="preserve">Use New for both </t>
  </si>
  <si>
    <t>Employee feedback captures accessibility and disability related data</t>
  </si>
  <si>
    <r>
      <t xml:space="preserve">Publicly available (and accessible) </t>
    </r>
    <r>
      <rPr>
        <b/>
        <sz val="12"/>
        <color rgb="FF000000"/>
        <rFont val="Arial"/>
        <family val="2"/>
      </rPr>
      <t>digital</t>
    </r>
    <r>
      <rPr>
        <sz val="12"/>
        <color rgb="FF000000"/>
        <rFont val="Arial"/>
        <family val="2"/>
      </rPr>
      <t xml:space="preserve"> accessibility statement with pointers to support mechanisms</t>
    </r>
  </si>
  <si>
    <t>Accessibility feedback is considered and incorporated as appropriate</t>
  </si>
  <si>
    <t>Use tool language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</si>
</sst>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"/>
    <numFmt numFmtId="165" formatCode="0.0"/>
  </numFmts>
  <fonts count="56">
    <font>
      <sz val="10"/>
      <color rgb="FF000000"/>
      <name val="Arial"/>
      <scheme val="minor"/>
    </font>
    <font>
      <b/>
      <sz val="12"/>
      <color rgb="FFFFFFFF"/>
      <name val="Arial"/>
      <family val="2"/>
    </font>
    <font>
      <sz val="12"/>
      <color theme="1"/>
      <name val="Calibri"/>
      <family val="2"/>
    </font>
    <font>
      <sz val="10"/>
      <color theme="1"/>
      <name val="Arial"/>
      <family val="2"/>
    </font>
    <font>
      <sz val="12"/>
      <color rgb="FF000000"/>
      <name val="Arial"/>
      <family val="2"/>
    </font>
    <font>
      <b/>
      <sz val="12"/>
      <color rgb="FF000000"/>
      <name val="Arial"/>
      <family val="2"/>
    </font>
    <font>
      <sz val="12"/>
      <color theme="1"/>
      <name val="Arial"/>
      <family val="2"/>
    </font>
    <font>
      <sz val="12"/>
      <color rgb="FF000000"/>
      <name val="Sans-serif"/>
    </font>
    <font>
      <sz val="10"/>
      <color theme="1"/>
      <name val="Arial"/>
      <family val="2"/>
      <scheme val="minor"/>
    </font>
    <font>
      <u/>
      <sz val="10"/>
      <color theme="10"/>
      <name val="Arial"/>
      <family val="2"/>
      <scheme val="minor"/>
    </font>
    <font>
      <sz val="12"/>
      <color rgb="FF000000"/>
      <name val="Arial"/>
      <family val="2"/>
      <scheme val="minor"/>
    </font>
    <font>
      <b/>
      <sz val="12"/>
      <color theme="0"/>
      <name val="Arial"/>
      <family val="2"/>
    </font>
    <font>
      <sz val="10"/>
      <color rgb="FF000000"/>
      <name val="Arial"/>
      <family val="2"/>
      <scheme val="minor"/>
    </font>
    <font>
      <b/>
      <sz val="10"/>
      <color rgb="FF000000"/>
      <name val="Arial"/>
      <family val="2"/>
      <scheme val="minor"/>
    </font>
    <font>
      <b/>
      <sz val="16"/>
      <color theme="1"/>
      <name val="Arial"/>
      <family val="2"/>
    </font>
    <font>
      <b/>
      <sz val="10"/>
      <color theme="1"/>
      <name val="Arial"/>
      <family val="2"/>
      <scheme val="minor"/>
    </font>
    <font>
      <b/>
      <sz val="14"/>
      <color theme="1"/>
      <name val="Arial"/>
      <family val="2"/>
    </font>
    <font>
      <sz val="14"/>
      <color theme="1"/>
      <name val="Arial"/>
      <family val="2"/>
    </font>
    <font>
      <sz val="14"/>
      <color theme="1"/>
      <name val="Calibri"/>
      <family val="2"/>
    </font>
    <font>
      <b/>
      <sz val="14"/>
      <color theme="1"/>
      <name val="Arial"/>
      <family val="2"/>
      <scheme val="minor"/>
    </font>
    <font>
      <b/>
      <sz val="12"/>
      <color rgb="FF000000"/>
      <name val="Arial"/>
      <family val="2"/>
      <scheme val="minor"/>
    </font>
    <font>
      <b/>
      <sz val="16"/>
      <color rgb="FF000000"/>
      <name val="Arial"/>
      <family val="2"/>
      <scheme val="minor"/>
    </font>
    <font>
      <b/>
      <sz val="16"/>
      <color theme="1"/>
      <name val="Calibri"/>
      <family val="2"/>
    </font>
    <font>
      <b/>
      <sz val="16"/>
      <color theme="1"/>
      <name val="Arial (Body)"/>
    </font>
    <font>
      <sz val="10"/>
      <color theme="1"/>
      <name val="Arial (Body)"/>
    </font>
    <font>
      <b/>
      <sz val="12"/>
      <color theme="1"/>
      <name val="Arial (Body)"/>
    </font>
    <font>
      <b/>
      <sz val="14"/>
      <color theme="1"/>
      <name val="Arial (Body)"/>
    </font>
    <font>
      <sz val="14"/>
      <color theme="1"/>
      <name val="Arial (Body)"/>
    </font>
    <font>
      <b/>
      <sz val="16"/>
      <color theme="1"/>
      <name val="Arial"/>
      <family val="2"/>
      <scheme val="minor"/>
    </font>
    <font>
      <sz val="16"/>
      <color theme="1"/>
      <name val="Calibri"/>
      <family val="2"/>
    </font>
    <font>
      <b/>
      <sz val="16"/>
      <color rgb="FFFFFFFF"/>
      <name val="Arial"/>
      <family val="2"/>
    </font>
    <font>
      <b/>
      <sz val="16"/>
      <color theme="0"/>
      <name val="Calibri"/>
      <family val="2"/>
    </font>
    <font>
      <sz val="16"/>
      <color rgb="FF000000"/>
      <name val="Arial"/>
      <family val="2"/>
    </font>
    <font>
      <sz val="16"/>
      <color rgb="FF000000"/>
      <name val="Arial"/>
      <family val="2"/>
      <scheme val="minor"/>
    </font>
    <font>
      <b/>
      <sz val="16"/>
      <color rgb="FFFFFFFF"/>
      <name val="Arial"/>
      <family val="2"/>
      <scheme val="minor"/>
    </font>
    <font>
      <sz val="16"/>
      <color theme="1"/>
      <name val="Arial"/>
      <family val="2"/>
      <scheme val="minor"/>
    </font>
    <font>
      <b/>
      <sz val="12"/>
      <color rgb="FF000000"/>
      <name val="Calibri"/>
      <family val="2"/>
    </font>
    <font>
      <sz val="14"/>
      <color rgb="FF1F2328"/>
      <name val="Helvetica"/>
      <family val="2"/>
    </font>
    <font>
      <sz val="12"/>
      <color theme="0"/>
      <name val="Arial"/>
      <family val="2"/>
    </font>
    <font>
      <b/>
      <sz val="12"/>
      <color theme="0"/>
      <name val="Sans-serif"/>
    </font>
    <font>
      <b/>
      <sz val="17"/>
      <color rgb="FFFFFFFF"/>
      <name val="Arial"/>
      <family val="2"/>
    </font>
    <font>
      <b/>
      <sz val="17"/>
      <color theme="0"/>
      <name val="Arial"/>
      <family val="2"/>
    </font>
    <font>
      <sz val="17"/>
      <color theme="1"/>
      <name val="Arial"/>
      <family val="2"/>
    </font>
    <font>
      <sz val="17"/>
      <color rgb="FF000000"/>
      <name val="Arial"/>
      <family val="2"/>
    </font>
    <font>
      <sz val="18"/>
      <color rgb="FF000000"/>
      <name val="Arial"/>
      <family val="2"/>
      <scheme val="minor"/>
    </font>
    <font>
      <sz val="16"/>
      <color rgb="FF000000"/>
      <name val="Inherit"/>
    </font>
    <font>
      <i/>
      <sz val="16"/>
      <color rgb="FF000000"/>
      <name val="Inherit"/>
    </font>
    <font>
      <i/>
      <sz val="16"/>
      <color rgb="FF000000"/>
      <name val="Arial"/>
      <family val="2"/>
      <scheme val="minor"/>
    </font>
    <font>
      <i/>
      <sz val="12"/>
      <color rgb="FF000000"/>
      <name val="Inherit"/>
    </font>
    <font>
      <i/>
      <sz val="11"/>
      <color rgb="FF000000"/>
      <name val="Inherit"/>
    </font>
    <font>
      <sz val="8"/>
      <name val="Arial"/>
      <family val="2"/>
      <scheme val="minor"/>
    </font>
    <font>
      <sz val="14"/>
      <color theme="1"/>
      <name val="Arial"/>
      <family val="2"/>
      <scheme val="minor"/>
    </font>
    <font>
      <i/>
      <sz val="16"/>
      <color theme="0"/>
      <name val="Inherit"/>
    </font>
    <font>
      <sz val="14"/>
      <color rgb="FF000000"/>
      <name val="Arial"/>
      <family val="2"/>
      <scheme val="minor"/>
    </font>
    <font>
      <u/>
      <sz val="14"/>
      <color theme="10"/>
      <name val="Arial"/>
      <family val="2"/>
      <scheme val="minor"/>
    </font>
    <font>
      <i/>
      <sz val="14"/>
      <color theme="0"/>
      <name val="Inherit"/>
    </font>
  </fonts>
  <fills count="43">
    <fill>
      <patternFill patternType="none"/>
    </fill>
    <fill>
      <patternFill patternType="gray125"/>
    </fill>
    <fill>
      <patternFill patternType="solid">
        <fgColor rgb="FF434343"/>
        <bgColor rgb="FF434343"/>
      </patternFill>
    </fill>
    <fill>
      <patternFill patternType="solid">
        <fgColor rgb="FFB7B7B7"/>
        <bgColor rgb="FFB7B7B7"/>
      </patternFill>
    </fill>
    <fill>
      <patternFill patternType="solid">
        <fgColor rgb="FFFAD9D6"/>
        <bgColor rgb="FFFAD9D6"/>
      </patternFill>
    </fill>
    <fill>
      <patternFill patternType="solid">
        <fgColor theme="1"/>
        <bgColor rgb="FFBFBFBF"/>
      </patternFill>
    </fill>
    <fill>
      <patternFill patternType="solid">
        <fgColor theme="1"/>
        <bgColor rgb="FF999999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34998626667073579"/>
        <bgColor rgb="FFFAD9D6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249977111117893"/>
        <bgColor rgb="FFFAD9D6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/>
        <bgColor theme="4"/>
      </patternFill>
    </fill>
    <fill>
      <patternFill patternType="solid">
        <fgColor rgb="FFDAF1F3"/>
        <bgColor rgb="FF000000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-0.249977111117893"/>
        <bgColor rgb="FF000000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/>
        <bgColor rgb="FF000000"/>
      </patternFill>
    </fill>
    <fill>
      <patternFill patternType="solid">
        <fgColor theme="5" tint="0.79998168889431442"/>
        <bgColor rgb="FF434343"/>
      </patternFill>
    </fill>
    <fill>
      <patternFill patternType="solid">
        <fgColor theme="6" tint="0.39997558519241921"/>
        <bgColor rgb="FF434343"/>
      </patternFill>
    </fill>
    <fill>
      <patternFill patternType="solid">
        <fgColor theme="6" tint="0.79998168889431442"/>
        <bgColor rgb="FF434343"/>
      </patternFill>
    </fill>
    <fill>
      <patternFill patternType="solid">
        <fgColor theme="6" tint="0.79998168889431442"/>
        <bgColor theme="0"/>
      </patternFill>
    </fill>
    <fill>
      <patternFill patternType="solid">
        <fgColor theme="7" tint="0.79998168889431442"/>
        <bgColor rgb="FF434343"/>
      </patternFill>
    </fill>
    <fill>
      <patternFill patternType="solid">
        <fgColor theme="6" tint="0.39997558519241921"/>
        <bgColor rgb="FFFAD9D6"/>
      </patternFill>
    </fill>
    <fill>
      <patternFill patternType="solid">
        <fgColor theme="6" tint="0.79998168889431442"/>
        <bgColor rgb="FFFAD9D6"/>
      </patternFill>
    </fill>
    <fill>
      <patternFill patternType="solid">
        <fgColor theme="7" tint="0.79998168889431442"/>
        <bgColor rgb="FFFAD9D6"/>
      </patternFill>
    </fill>
    <fill>
      <patternFill patternType="solid">
        <fgColor rgb="FFD9E7FD"/>
        <bgColor rgb="FF000000"/>
      </patternFill>
    </fill>
    <fill>
      <patternFill patternType="solid">
        <fgColor theme="3" tint="0.249977111117893"/>
        <bgColor rgb="FFB7B7B7"/>
      </patternFill>
    </fill>
    <fill>
      <patternFill patternType="solid">
        <fgColor theme="3" tint="0.34998626667073579"/>
        <bgColor rgb="FFB7B7B7"/>
      </patternFill>
    </fill>
    <fill>
      <patternFill patternType="solid">
        <fgColor theme="3" tint="0.34998626667073579"/>
        <bgColor indexed="64"/>
      </patternFill>
    </fill>
    <fill>
      <patternFill patternType="solid">
        <fgColor theme="3" tint="0.34998626667073579"/>
        <bgColor rgb="FF999999"/>
      </patternFill>
    </fill>
    <fill>
      <patternFill patternType="solid">
        <fgColor theme="3" tint="0.34998626667073579"/>
        <bgColor rgb="FFD9D9D9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39997558519241921"/>
        <bgColor rgb="FFB7B7B7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39997558519241921"/>
        <bgColor rgb="FFB7B7B7"/>
      </patternFill>
    </fill>
  </fills>
  <borders count="1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/>
      <diagonal/>
    </border>
  </borders>
  <cellStyleXfs count="4">
    <xf numFmtId="0" fontId="0" fillId="0" borderId="0"/>
    <xf numFmtId="0" fontId="12" fillId="0" borderId="4"/>
    <xf numFmtId="0" fontId="9" fillId="0" borderId="4" applyNumberFormat="0" applyFill="0" applyBorder="0" applyAlignment="0" applyProtection="0"/>
    <xf numFmtId="0" fontId="9" fillId="0" borderId="0" applyNumberFormat="0" applyFill="0" applyBorder="0" applyAlignment="0" applyProtection="0"/>
  </cellStyleXfs>
  <cellXfs count="226">
    <xf numFmtId="0" fontId="0" fillId="0" borderId="0" xfId="0"/>
    <xf numFmtId="0" fontId="1" fillId="2" borderId="1" xfId="0" applyFont="1" applyFill="1" applyBorder="1" applyAlignment="1">
      <alignment vertical="top" wrapText="1"/>
    </xf>
    <xf numFmtId="0" fontId="3" fillId="0" borderId="0" xfId="0" applyFont="1"/>
    <xf numFmtId="0" fontId="4" fillId="0" borderId="1" xfId="0" applyFont="1" applyBorder="1" applyAlignment="1">
      <alignment wrapText="1"/>
    </xf>
    <xf numFmtId="0" fontId="1" fillId="2" borderId="1" xfId="0" applyFont="1" applyFill="1" applyBorder="1" applyAlignment="1">
      <alignment wrapText="1"/>
    </xf>
    <xf numFmtId="0" fontId="1" fillId="5" borderId="1" xfId="0" applyFont="1" applyFill="1" applyBorder="1" applyAlignment="1">
      <alignment vertical="top" wrapText="1"/>
    </xf>
    <xf numFmtId="0" fontId="11" fillId="6" borderId="1" xfId="0" applyFont="1" applyFill="1" applyBorder="1" applyAlignment="1">
      <alignment horizontal="left" vertical="top" wrapText="1"/>
    </xf>
    <xf numFmtId="0" fontId="6" fillId="0" borderId="1" xfId="0" applyFont="1" applyBorder="1" applyAlignment="1">
      <alignment wrapText="1"/>
    </xf>
    <xf numFmtId="0" fontId="4" fillId="0" borderId="1" xfId="0" applyFont="1" applyBorder="1" applyAlignment="1">
      <alignment horizontal="left" vertical="top" wrapText="1"/>
    </xf>
    <xf numFmtId="0" fontId="7" fillId="0" borderId="1" xfId="0" applyFont="1" applyBorder="1" applyAlignment="1">
      <alignment vertical="top" wrapText="1"/>
    </xf>
    <xf numFmtId="0" fontId="12" fillId="0" borderId="4" xfId="1"/>
    <xf numFmtId="0" fontId="1" fillId="2" borderId="1" xfId="1" applyFont="1" applyFill="1" applyBorder="1" applyAlignment="1">
      <alignment vertical="top" wrapText="1"/>
    </xf>
    <xf numFmtId="0" fontId="4" fillId="0" borderId="2" xfId="1" applyFont="1" applyBorder="1" applyAlignment="1">
      <alignment vertical="top" wrapText="1"/>
    </xf>
    <xf numFmtId="0" fontId="4" fillId="0" borderId="1" xfId="1" applyFont="1" applyBorder="1" applyAlignment="1">
      <alignment wrapText="1"/>
    </xf>
    <xf numFmtId="0" fontId="4" fillId="0" borderId="5" xfId="1" applyFont="1" applyBorder="1" applyAlignment="1">
      <alignment vertical="top" wrapText="1"/>
    </xf>
    <xf numFmtId="0" fontId="12" fillId="0" borderId="4" xfId="1" applyAlignment="1">
      <alignment vertical="top"/>
    </xf>
    <xf numFmtId="0" fontId="8" fillId="12" borderId="8" xfId="1" applyFont="1" applyFill="1" applyBorder="1"/>
    <xf numFmtId="0" fontId="8" fillId="12" borderId="10" xfId="1" applyFont="1" applyFill="1" applyBorder="1"/>
    <xf numFmtId="0" fontId="15" fillId="14" borderId="10" xfId="1" applyFont="1" applyFill="1" applyBorder="1"/>
    <xf numFmtId="0" fontId="15" fillId="14" borderId="9" xfId="1" applyFont="1" applyFill="1" applyBorder="1"/>
    <xf numFmtId="0" fontId="9" fillId="12" borderId="10" xfId="3" applyFill="1" applyBorder="1"/>
    <xf numFmtId="0" fontId="9" fillId="12" borderId="8" xfId="3" applyFill="1" applyBorder="1"/>
    <xf numFmtId="9" fontId="8" fillId="12" borderId="9" xfId="1" applyNumberFormat="1" applyFont="1" applyFill="1" applyBorder="1" applyAlignment="1">
      <alignment horizontal="center"/>
    </xf>
    <xf numFmtId="9" fontId="8" fillId="12" borderId="10" xfId="1" applyNumberFormat="1" applyFont="1" applyFill="1" applyBorder="1"/>
    <xf numFmtId="0" fontId="9" fillId="13" borderId="10" xfId="3" applyFill="1" applyBorder="1"/>
    <xf numFmtId="9" fontId="12" fillId="0" borderId="4" xfId="1" applyNumberFormat="1"/>
    <xf numFmtId="0" fontId="12" fillId="16" borderId="4" xfId="1" applyFill="1"/>
    <xf numFmtId="0" fontId="10" fillId="16" borderId="4" xfId="1" applyFont="1" applyFill="1"/>
    <xf numFmtId="0" fontId="10" fillId="16" borderId="4" xfId="1" applyFont="1" applyFill="1" applyAlignment="1">
      <alignment horizontal="center"/>
    </xf>
    <xf numFmtId="0" fontId="12" fillId="16" borderId="5" xfId="1" applyFill="1" applyBorder="1" applyAlignment="1">
      <alignment horizontal="center"/>
    </xf>
    <xf numFmtId="0" fontId="8" fillId="12" borderId="9" xfId="1" applyFont="1" applyFill="1" applyBorder="1" applyAlignment="1">
      <alignment horizontal="center"/>
    </xf>
    <xf numFmtId="9" fontId="12" fillId="16" borderId="4" xfId="1" applyNumberFormat="1" applyFill="1"/>
    <xf numFmtId="9" fontId="12" fillId="16" borderId="4" xfId="1" applyNumberFormat="1" applyFill="1" applyAlignment="1">
      <alignment horizontal="center"/>
    </xf>
    <xf numFmtId="0" fontId="12" fillId="18" borderId="5" xfId="1" applyFill="1" applyBorder="1"/>
    <xf numFmtId="0" fontId="1" fillId="17" borderId="5" xfId="1" applyFont="1" applyFill="1" applyBorder="1" applyAlignment="1">
      <alignment vertical="center" wrapText="1"/>
    </xf>
    <xf numFmtId="0" fontId="1" fillId="17" borderId="5" xfId="1" applyFont="1" applyFill="1" applyBorder="1" applyAlignment="1">
      <alignment horizontal="left" vertical="center"/>
    </xf>
    <xf numFmtId="0" fontId="12" fillId="0" borderId="5" xfId="1" applyBorder="1"/>
    <xf numFmtId="0" fontId="1" fillId="20" borderId="5" xfId="1" applyFont="1" applyFill="1" applyBorder="1" applyAlignment="1">
      <alignment horizontal="left" vertical="center"/>
    </xf>
    <xf numFmtId="0" fontId="12" fillId="19" borderId="5" xfId="1" applyFill="1" applyBorder="1"/>
    <xf numFmtId="0" fontId="3" fillId="0" borderId="5" xfId="1" applyFont="1" applyBorder="1" applyAlignment="1">
      <alignment vertical="top" wrapText="1"/>
    </xf>
    <xf numFmtId="0" fontId="12" fillId="10" borderId="5" xfId="1" applyFill="1" applyBorder="1"/>
    <xf numFmtId="0" fontId="16" fillId="9" borderId="5" xfId="1" applyFont="1" applyFill="1" applyBorder="1" applyAlignment="1">
      <alignment horizontal="center"/>
    </xf>
    <xf numFmtId="0" fontId="13" fillId="0" borderId="5" xfId="1" applyFont="1" applyBorder="1" applyAlignment="1">
      <alignment horizontal="center" vertical="center"/>
    </xf>
    <xf numFmtId="0" fontId="19" fillId="13" borderId="5" xfId="1" applyFont="1" applyFill="1" applyBorder="1" applyAlignment="1">
      <alignment horizontal="left" vertical="center"/>
    </xf>
    <xf numFmtId="0" fontId="21" fillId="13" borderId="5" xfId="1" applyFont="1" applyFill="1" applyBorder="1" applyAlignment="1">
      <alignment horizontal="center" vertical="center"/>
    </xf>
    <xf numFmtId="0" fontId="22" fillId="13" borderId="5" xfId="1" applyFont="1" applyFill="1" applyBorder="1" applyAlignment="1">
      <alignment horizontal="center" vertical="center" wrapText="1"/>
    </xf>
    <xf numFmtId="0" fontId="12" fillId="0" borderId="5" xfId="1" applyBorder="1" applyAlignment="1">
      <alignment wrapText="1"/>
    </xf>
    <xf numFmtId="0" fontId="16" fillId="21" borderId="5" xfId="1" applyFont="1" applyFill="1" applyBorder="1" applyAlignment="1">
      <alignment vertical="top" wrapText="1"/>
    </xf>
    <xf numFmtId="0" fontId="16" fillId="22" borderId="5" xfId="0" applyFont="1" applyFill="1" applyBorder="1" applyAlignment="1">
      <alignment horizontal="left" vertical="center" wrapText="1"/>
    </xf>
    <xf numFmtId="0" fontId="16" fillId="22" borderId="5" xfId="1" applyFont="1" applyFill="1" applyBorder="1" applyAlignment="1">
      <alignment horizontal="left" vertical="top" wrapText="1"/>
    </xf>
    <xf numFmtId="0" fontId="16" fillId="23" borderId="5" xfId="0" applyFont="1" applyFill="1" applyBorder="1" applyAlignment="1">
      <alignment vertical="center" wrapText="1"/>
    </xf>
    <xf numFmtId="0" fontId="16" fillId="23" borderId="5" xfId="1" applyFont="1" applyFill="1" applyBorder="1" applyAlignment="1">
      <alignment vertical="top" wrapText="1"/>
    </xf>
    <xf numFmtId="0" fontId="18" fillId="24" borderId="5" xfId="1" applyFont="1" applyFill="1" applyBorder="1" applyAlignment="1">
      <alignment vertical="top" wrapText="1"/>
    </xf>
    <xf numFmtId="0" fontId="16" fillId="25" borderId="5" xfId="0" applyFont="1" applyFill="1" applyBorder="1" applyAlignment="1">
      <alignment wrapText="1"/>
    </xf>
    <xf numFmtId="0" fontId="16" fillId="25" borderId="5" xfId="1" applyFont="1" applyFill="1" applyBorder="1" applyAlignment="1">
      <alignment vertical="top" wrapText="1"/>
    </xf>
    <xf numFmtId="0" fontId="23" fillId="19" borderId="5" xfId="1" applyFont="1" applyFill="1" applyBorder="1" applyAlignment="1">
      <alignment wrapText="1"/>
    </xf>
    <xf numFmtId="0" fontId="24" fillId="19" borderId="5" xfId="1" applyFont="1" applyFill="1" applyBorder="1"/>
    <xf numFmtId="0" fontId="25" fillId="20" borderId="5" xfId="1" applyFont="1" applyFill="1" applyBorder="1" applyAlignment="1">
      <alignment horizontal="left" vertical="center"/>
    </xf>
    <xf numFmtId="0" fontId="28" fillId="20" borderId="5" xfId="1" applyFont="1" applyFill="1" applyBorder="1" applyAlignment="1">
      <alignment vertical="center" wrapText="1"/>
    </xf>
    <xf numFmtId="164" fontId="21" fillId="13" borderId="5" xfId="1" applyNumberFormat="1" applyFont="1" applyFill="1" applyBorder="1" applyAlignment="1">
      <alignment horizontal="center" vertical="center"/>
    </xf>
    <xf numFmtId="1" fontId="16" fillId="9" borderId="5" xfId="1" applyNumberFormat="1" applyFont="1" applyFill="1" applyBorder="1" applyAlignment="1">
      <alignment horizontal="center" vertical="center" wrapText="1"/>
    </xf>
    <xf numFmtId="0" fontId="28" fillId="13" borderId="5" xfId="1" applyFont="1" applyFill="1" applyBorder="1" applyAlignment="1">
      <alignment horizontal="center" vertical="center"/>
    </xf>
    <xf numFmtId="0" fontId="26" fillId="21" borderId="5" xfId="0" applyFont="1" applyFill="1" applyBorder="1" applyAlignment="1">
      <alignment vertical="center" wrapText="1"/>
    </xf>
    <xf numFmtId="0" fontId="30" fillId="17" borderId="5" xfId="1" applyFont="1" applyFill="1" applyBorder="1" applyAlignment="1">
      <alignment horizontal="center" vertical="center" wrapText="1"/>
    </xf>
    <xf numFmtId="0" fontId="23" fillId="20" borderId="5" xfId="1" applyFont="1" applyFill="1" applyBorder="1" applyAlignment="1">
      <alignment horizontal="center" vertical="center" wrapText="1"/>
    </xf>
    <xf numFmtId="0" fontId="30" fillId="20" borderId="5" xfId="1" applyFont="1" applyFill="1" applyBorder="1" applyAlignment="1">
      <alignment horizontal="center" vertical="center" wrapText="1"/>
    </xf>
    <xf numFmtId="0" fontId="31" fillId="2" borderId="5" xfId="1" applyFont="1" applyFill="1" applyBorder="1" applyAlignment="1">
      <alignment horizontal="center" vertical="center" wrapText="1"/>
    </xf>
    <xf numFmtId="0" fontId="29" fillId="3" borderId="5" xfId="1" applyFont="1" applyFill="1" applyBorder="1" applyAlignment="1">
      <alignment horizontal="center" vertical="center" wrapText="1"/>
    </xf>
    <xf numFmtId="0" fontId="32" fillId="26" borderId="5" xfId="1" applyFont="1" applyFill="1" applyBorder="1" applyAlignment="1">
      <alignment horizontal="center" vertical="center" wrapText="1"/>
    </xf>
    <xf numFmtId="0" fontId="32" fillId="27" borderId="5" xfId="1" applyFont="1" applyFill="1" applyBorder="1" applyAlignment="1">
      <alignment horizontal="center" vertical="center" wrapText="1"/>
    </xf>
    <xf numFmtId="0" fontId="29" fillId="7" borderId="5" xfId="1" applyFont="1" applyFill="1" applyBorder="1" applyAlignment="1">
      <alignment horizontal="center" vertical="center" wrapText="1"/>
    </xf>
    <xf numFmtId="0" fontId="32" fillId="8" borderId="5" xfId="1" applyFont="1" applyFill="1" applyBorder="1" applyAlignment="1">
      <alignment horizontal="center" vertical="center" wrapText="1"/>
    </xf>
    <xf numFmtId="0" fontId="32" fillId="28" borderId="5" xfId="1" applyFont="1" applyFill="1" applyBorder="1" applyAlignment="1">
      <alignment horizontal="center" vertical="center" wrapText="1"/>
    </xf>
    <xf numFmtId="0" fontId="32" fillId="4" borderId="5" xfId="1" applyFont="1" applyFill="1" applyBorder="1" applyAlignment="1">
      <alignment horizontal="center" vertical="center" wrapText="1"/>
    </xf>
    <xf numFmtId="0" fontId="14" fillId="3" borderId="5" xfId="1" applyFont="1" applyFill="1" applyBorder="1" applyAlignment="1">
      <alignment horizontal="center" vertical="center" wrapText="1"/>
    </xf>
    <xf numFmtId="0" fontId="32" fillId="11" borderId="5" xfId="1" applyFont="1" applyFill="1" applyBorder="1" applyAlignment="1">
      <alignment horizontal="center" vertical="center" wrapText="1"/>
    </xf>
    <xf numFmtId="0" fontId="14" fillId="9" borderId="5" xfId="1" applyFont="1" applyFill="1" applyBorder="1" applyAlignment="1">
      <alignment horizontal="center" vertical="center"/>
    </xf>
    <xf numFmtId="1" fontId="14" fillId="9" borderId="5" xfId="1" applyNumberFormat="1" applyFont="1" applyFill="1" applyBorder="1" applyAlignment="1">
      <alignment horizontal="center" vertical="center" wrapText="1"/>
    </xf>
    <xf numFmtId="0" fontId="21" fillId="0" borderId="5" xfId="1" applyFont="1" applyBorder="1" applyAlignment="1">
      <alignment horizontal="center" vertical="center"/>
    </xf>
    <xf numFmtId="0" fontId="33" fillId="0" borderId="5" xfId="1" applyFont="1" applyBorder="1" applyAlignment="1">
      <alignment horizontal="center" vertical="center"/>
    </xf>
    <xf numFmtId="0" fontId="31" fillId="2" borderId="5" xfId="1" applyFont="1" applyFill="1" applyBorder="1" applyAlignment="1">
      <alignment vertical="top" wrapText="1"/>
    </xf>
    <xf numFmtId="0" fontId="33" fillId="18" borderId="5" xfId="1" applyFont="1" applyFill="1" applyBorder="1"/>
    <xf numFmtId="0" fontId="34" fillId="20" borderId="5" xfId="1" applyFont="1" applyFill="1" applyBorder="1" applyAlignment="1">
      <alignment vertical="center" wrapText="1"/>
    </xf>
    <xf numFmtId="0" fontId="34" fillId="2" borderId="5" xfId="1" applyFont="1" applyFill="1" applyBorder="1" applyAlignment="1">
      <alignment vertical="top" wrapText="1"/>
    </xf>
    <xf numFmtId="0" fontId="21" fillId="3" borderId="5" xfId="1" applyFont="1" applyFill="1" applyBorder="1" applyAlignment="1">
      <alignment vertical="top" wrapText="1"/>
    </xf>
    <xf numFmtId="0" fontId="33" fillId="0" borderId="5" xfId="1" applyFont="1" applyBorder="1" applyAlignment="1">
      <alignment vertical="top" wrapText="1"/>
    </xf>
    <xf numFmtId="0" fontId="28" fillId="7" borderId="5" xfId="1" applyFont="1" applyFill="1" applyBorder="1" applyAlignment="1">
      <alignment vertical="top" wrapText="1"/>
    </xf>
    <xf numFmtId="0" fontId="33" fillId="7" borderId="5" xfId="1" applyFont="1" applyFill="1" applyBorder="1" applyAlignment="1">
      <alignment vertical="top" wrapText="1"/>
    </xf>
    <xf numFmtId="0" fontId="28" fillId="3" borderId="5" xfId="1" applyFont="1" applyFill="1" applyBorder="1" applyAlignment="1">
      <alignment vertical="top" wrapText="1"/>
    </xf>
    <xf numFmtId="0" fontId="21" fillId="10" borderId="5" xfId="1" applyFont="1" applyFill="1" applyBorder="1" applyAlignment="1">
      <alignment vertical="top" wrapText="1"/>
    </xf>
    <xf numFmtId="0" fontId="33" fillId="0" borderId="5" xfId="1" applyFont="1" applyBorder="1" applyAlignment="1">
      <alignment vertical="top"/>
    </xf>
    <xf numFmtId="0" fontId="28" fillId="0" borderId="5" xfId="1" applyFont="1" applyBorder="1" applyAlignment="1">
      <alignment vertical="top" wrapText="1"/>
    </xf>
    <xf numFmtId="0" fontId="35" fillId="0" borderId="5" xfId="1" applyFont="1" applyBorder="1" applyAlignment="1">
      <alignment vertical="top" wrapText="1"/>
    </xf>
    <xf numFmtId="0" fontId="28" fillId="9" borderId="5" xfId="1" applyFont="1" applyFill="1" applyBorder="1" applyAlignment="1">
      <alignment vertical="top"/>
    </xf>
    <xf numFmtId="0" fontId="33" fillId="0" borderId="5" xfId="1" applyFont="1" applyBorder="1"/>
    <xf numFmtId="0" fontId="10" fillId="0" borderId="5" xfId="0" applyFont="1" applyBorder="1" applyAlignment="1">
      <alignment vertical="top" wrapText="1"/>
    </xf>
    <xf numFmtId="0" fontId="20" fillId="29" borderId="11" xfId="0" applyFont="1" applyFill="1" applyBorder="1" applyAlignment="1">
      <alignment horizontal="center" vertical="center"/>
    </xf>
    <xf numFmtId="0" fontId="20" fillId="15" borderId="12" xfId="0" applyFont="1" applyFill="1" applyBorder="1" applyAlignment="1">
      <alignment vertical="top"/>
    </xf>
    <xf numFmtId="0" fontId="20" fillId="29" borderId="13" xfId="0" applyFont="1" applyFill="1" applyBorder="1" applyAlignment="1">
      <alignment horizontal="center" vertical="center"/>
    </xf>
    <xf numFmtId="164" fontId="20" fillId="29" borderId="13" xfId="0" applyNumberFormat="1" applyFont="1" applyFill="1" applyBorder="1" applyAlignment="1">
      <alignment horizontal="center" vertical="center"/>
    </xf>
    <xf numFmtId="0" fontId="36" fillId="29" borderId="13" xfId="0" applyFont="1" applyFill="1" applyBorder="1" applyAlignment="1">
      <alignment horizontal="center" vertical="center" wrapText="1"/>
    </xf>
    <xf numFmtId="0" fontId="20" fillId="29" borderId="11" xfId="0" applyFont="1" applyFill="1" applyBorder="1" applyAlignment="1">
      <alignment horizontal="left" vertical="center" wrapText="1"/>
    </xf>
    <xf numFmtId="165" fontId="13" fillId="16" borderId="4" xfId="1" applyNumberFormat="1" applyFont="1" applyFill="1" applyAlignment="1">
      <alignment horizontal="center"/>
    </xf>
    <xf numFmtId="1" fontId="13" fillId="16" borderId="4" xfId="1" applyNumberFormat="1" applyFont="1" applyFill="1" applyAlignment="1">
      <alignment horizontal="center"/>
    </xf>
    <xf numFmtId="0" fontId="13" fillId="16" borderId="4" xfId="1" applyFont="1" applyFill="1"/>
    <xf numFmtId="0" fontId="15" fillId="14" borderId="10" xfId="1" applyFont="1" applyFill="1" applyBorder="1" applyAlignment="1">
      <alignment wrapText="1"/>
    </xf>
    <xf numFmtId="0" fontId="13" fillId="16" borderId="4" xfId="1" applyFont="1" applyFill="1" applyAlignment="1">
      <alignment wrapText="1"/>
    </xf>
    <xf numFmtId="164" fontId="13" fillId="16" borderId="4" xfId="1" applyNumberFormat="1" applyFont="1" applyFill="1" applyAlignment="1">
      <alignment horizontal="center"/>
    </xf>
    <xf numFmtId="1" fontId="12" fillId="16" borderId="4" xfId="1" applyNumberFormat="1" applyFill="1" applyAlignment="1">
      <alignment horizontal="center"/>
    </xf>
    <xf numFmtId="0" fontId="13" fillId="16" borderId="4" xfId="1" applyFont="1" applyFill="1" applyAlignment="1">
      <alignment horizontal="center" wrapText="1"/>
    </xf>
    <xf numFmtId="9" fontId="12" fillId="9" borderId="5" xfId="1" applyNumberFormat="1" applyFill="1" applyBorder="1" applyAlignment="1">
      <alignment horizontal="center"/>
    </xf>
    <xf numFmtId="0" fontId="37" fillId="0" borderId="0" xfId="0" applyFont="1" applyAlignment="1">
      <alignment wrapText="1"/>
    </xf>
    <xf numFmtId="0" fontId="4" fillId="19" borderId="2" xfId="1" applyFont="1" applyFill="1" applyBorder="1" applyAlignment="1">
      <alignment vertical="top" wrapText="1"/>
    </xf>
    <xf numFmtId="0" fontId="2" fillId="0" borderId="4" xfId="1" applyFont="1" applyAlignment="1">
      <alignment vertical="top" wrapText="1"/>
    </xf>
    <xf numFmtId="0" fontId="3" fillId="0" borderId="4" xfId="1" applyFont="1" applyAlignment="1">
      <alignment vertical="top" wrapText="1"/>
    </xf>
    <xf numFmtId="0" fontId="0" fillId="0" borderId="4" xfId="0" applyBorder="1"/>
    <xf numFmtId="0" fontId="2" fillId="0" borderId="4" xfId="0" applyFont="1" applyBorder="1" applyAlignment="1">
      <alignment vertical="top" wrapText="1"/>
    </xf>
    <xf numFmtId="0" fontId="0" fillId="0" borderId="0" xfId="0" applyAlignment="1">
      <alignment wrapText="1"/>
    </xf>
    <xf numFmtId="0" fontId="11" fillId="30" borderId="2" xfId="1" applyFont="1" applyFill="1" applyBorder="1" applyAlignment="1">
      <alignment vertical="top" wrapText="1"/>
    </xf>
    <xf numFmtId="0" fontId="11" fillId="31" borderId="2" xfId="1" applyFont="1" applyFill="1" applyBorder="1" applyAlignment="1">
      <alignment vertical="top" wrapText="1"/>
    </xf>
    <xf numFmtId="0" fontId="38" fillId="32" borderId="5" xfId="1" applyFont="1" applyFill="1" applyBorder="1" applyAlignment="1">
      <alignment vertical="top" wrapText="1"/>
    </xf>
    <xf numFmtId="0" fontId="11" fillId="31" borderId="1" xfId="0" applyFont="1" applyFill="1" applyBorder="1" applyAlignment="1">
      <alignment vertical="top" wrapText="1"/>
    </xf>
    <xf numFmtId="0" fontId="39" fillId="31" borderId="1" xfId="0" applyFont="1" applyFill="1" applyBorder="1" applyAlignment="1">
      <alignment vertical="top" wrapText="1"/>
    </xf>
    <xf numFmtId="0" fontId="11" fillId="31" borderId="5" xfId="1" applyFont="1" applyFill="1" applyBorder="1" applyAlignment="1">
      <alignment vertical="top" wrapText="1"/>
    </xf>
    <xf numFmtId="0" fontId="11" fillId="34" borderId="5" xfId="1" applyFont="1" applyFill="1" applyBorder="1" applyAlignment="1">
      <alignment vertical="top" wrapText="1"/>
    </xf>
    <xf numFmtId="0" fontId="11" fillId="34" borderId="4" xfId="1" applyFont="1" applyFill="1" applyAlignment="1">
      <alignment vertical="top" wrapText="1"/>
    </xf>
    <xf numFmtId="0" fontId="11" fillId="31" borderId="4" xfId="1" applyFont="1" applyFill="1" applyAlignment="1">
      <alignment vertical="top" wrapText="1"/>
    </xf>
    <xf numFmtId="0" fontId="11" fillId="31" borderId="4" xfId="1" applyFont="1" applyFill="1" applyAlignment="1">
      <alignment wrapText="1"/>
    </xf>
    <xf numFmtId="0" fontId="11" fillId="32" borderId="5" xfId="1" applyFont="1" applyFill="1" applyBorder="1" applyAlignment="1">
      <alignment vertical="top" wrapText="1"/>
    </xf>
    <xf numFmtId="0" fontId="11" fillId="31" borderId="3" xfId="1" applyFont="1" applyFill="1" applyBorder="1" applyAlignment="1">
      <alignment vertical="top" wrapText="1"/>
    </xf>
    <xf numFmtId="0" fontId="4" fillId="0" borderId="5" xfId="1" applyFont="1" applyBorder="1" applyAlignment="1">
      <alignment wrapText="1"/>
    </xf>
    <xf numFmtId="0" fontId="40" fillId="2" borderId="1" xfId="0" applyFont="1" applyFill="1" applyBorder="1" applyAlignment="1">
      <alignment vertical="center" wrapText="1"/>
    </xf>
    <xf numFmtId="0" fontId="41" fillId="6" borderId="1" xfId="0" applyFont="1" applyFill="1" applyBorder="1" applyAlignment="1">
      <alignment horizontal="left" vertical="top" wrapText="1"/>
    </xf>
    <xf numFmtId="0" fontId="43" fillId="0" borderId="1" xfId="0" applyFont="1" applyBorder="1" applyAlignment="1">
      <alignment horizontal="left" wrapText="1"/>
    </xf>
    <xf numFmtId="0" fontId="41" fillId="33" borderId="1" xfId="0" applyFont="1" applyFill="1" applyBorder="1" applyAlignment="1">
      <alignment horizontal="left" vertical="top" wrapText="1"/>
    </xf>
    <xf numFmtId="0" fontId="41" fillId="33" borderId="1" xfId="0" applyFont="1" applyFill="1" applyBorder="1" applyAlignment="1">
      <alignment horizontal="left" wrapText="1"/>
    </xf>
    <xf numFmtId="0" fontId="41" fillId="31" borderId="2" xfId="1" applyFont="1" applyFill="1" applyBorder="1" applyAlignment="1">
      <alignment vertical="top" wrapText="1"/>
    </xf>
    <xf numFmtId="0" fontId="43" fillId="0" borderId="2" xfId="1" applyFont="1" applyBorder="1" applyAlignment="1">
      <alignment vertical="top" wrapText="1"/>
    </xf>
    <xf numFmtId="0" fontId="12" fillId="19" borderId="4" xfId="1" applyFill="1"/>
    <xf numFmtId="0" fontId="3" fillId="19" borderId="4" xfId="1" applyFont="1" applyFill="1" applyAlignment="1">
      <alignment vertical="top" wrapText="1"/>
    </xf>
    <xf numFmtId="0" fontId="38" fillId="35" borderId="5" xfId="1" applyFont="1" applyFill="1" applyBorder="1" applyAlignment="1">
      <alignment vertical="top" wrapText="1"/>
    </xf>
    <xf numFmtId="0" fontId="44" fillId="0" borderId="4" xfId="1" applyFont="1" applyAlignment="1">
      <alignment wrapText="1"/>
    </xf>
    <xf numFmtId="0" fontId="0" fillId="19" borderId="0" xfId="0" applyFill="1"/>
    <xf numFmtId="0" fontId="11" fillId="31" borderId="14" xfId="1" applyFont="1" applyFill="1" applyBorder="1" applyAlignment="1">
      <alignment wrapText="1"/>
    </xf>
    <xf numFmtId="0" fontId="44" fillId="16" borderId="4" xfId="1" applyFont="1" applyFill="1" applyAlignment="1">
      <alignment wrapText="1"/>
    </xf>
    <xf numFmtId="0" fontId="12" fillId="0" borderId="0" xfId="0" applyFont="1"/>
    <xf numFmtId="0" fontId="45" fillId="0" borderId="0" xfId="0" applyFont="1"/>
    <xf numFmtId="0" fontId="9" fillId="0" borderId="0" xfId="3"/>
    <xf numFmtId="0" fontId="4" fillId="36" borderId="5" xfId="1" applyFont="1" applyFill="1" applyBorder="1" applyAlignment="1">
      <alignment vertical="top" wrapText="1"/>
    </xf>
    <xf numFmtId="0" fontId="12" fillId="36" borderId="0" xfId="0" applyFont="1" applyFill="1"/>
    <xf numFmtId="0" fontId="12" fillId="37" borderId="0" xfId="0" applyFont="1" applyFill="1"/>
    <xf numFmtId="0" fontId="12" fillId="37" borderId="0" xfId="0" applyFont="1" applyFill="1" applyAlignment="1">
      <alignment wrapText="1"/>
    </xf>
    <xf numFmtId="0" fontId="12" fillId="0" borderId="4" xfId="1" applyAlignment="1">
      <alignment wrapText="1"/>
    </xf>
    <xf numFmtId="0" fontId="12" fillId="0" borderId="0" xfId="0" applyFont="1" applyAlignment="1">
      <alignment wrapText="1"/>
    </xf>
    <xf numFmtId="0" fontId="45" fillId="0" borderId="0" xfId="0" applyFont="1" applyAlignment="1">
      <alignment wrapText="1"/>
    </xf>
    <xf numFmtId="0" fontId="9" fillId="0" borderId="0" xfId="3" applyAlignment="1">
      <alignment wrapText="1"/>
    </xf>
    <xf numFmtId="0" fontId="12" fillId="36" borderId="0" xfId="0" applyFont="1" applyFill="1" applyAlignment="1">
      <alignment wrapText="1"/>
    </xf>
    <xf numFmtId="0" fontId="4" fillId="37" borderId="2" xfId="1" applyFont="1" applyFill="1" applyBorder="1" applyAlignment="1">
      <alignment vertical="top" wrapText="1"/>
    </xf>
    <xf numFmtId="0" fontId="46" fillId="0" borderId="0" xfId="0" applyFont="1"/>
    <xf numFmtId="0" fontId="47" fillId="0" borderId="0" xfId="0" applyFont="1"/>
    <xf numFmtId="0" fontId="4" fillId="37" borderId="5" xfId="1" applyFont="1" applyFill="1" applyBorder="1" applyAlignment="1">
      <alignment wrapText="1"/>
    </xf>
    <xf numFmtId="0" fontId="4" fillId="36" borderId="1" xfId="0" applyFont="1" applyFill="1" applyBorder="1" applyAlignment="1">
      <alignment wrapText="1"/>
    </xf>
    <xf numFmtId="0" fontId="4" fillId="37" borderId="1" xfId="0" applyFont="1" applyFill="1" applyBorder="1" applyAlignment="1">
      <alignment wrapText="1"/>
    </xf>
    <xf numFmtId="0" fontId="0" fillId="0" borderId="4" xfId="0" applyBorder="1" applyAlignment="1">
      <alignment wrapText="1"/>
    </xf>
    <xf numFmtId="0" fontId="46" fillId="0" borderId="0" xfId="0" applyFont="1" applyAlignment="1">
      <alignment wrapText="1"/>
    </xf>
    <xf numFmtId="0" fontId="48" fillId="0" borderId="0" xfId="0" applyFont="1" applyAlignment="1">
      <alignment wrapText="1"/>
    </xf>
    <xf numFmtId="0" fontId="0" fillId="36" borderId="4" xfId="0" applyFill="1" applyBorder="1" applyAlignment="1">
      <alignment wrapText="1"/>
    </xf>
    <xf numFmtId="0" fontId="4" fillId="39" borderId="2" xfId="1" applyFont="1" applyFill="1" applyBorder="1" applyAlignment="1">
      <alignment vertical="top" wrapText="1"/>
    </xf>
    <xf numFmtId="0" fontId="11" fillId="38" borderId="2" xfId="1" applyFont="1" applyFill="1" applyBorder="1" applyAlignment="1">
      <alignment vertical="top" wrapText="1"/>
    </xf>
    <xf numFmtId="0" fontId="11" fillId="39" borderId="2" xfId="1" applyFont="1" applyFill="1" applyBorder="1" applyAlignment="1">
      <alignment vertical="top" wrapText="1"/>
    </xf>
    <xf numFmtId="0" fontId="0" fillId="0" borderId="4" xfId="0" applyBorder="1" applyAlignment="1">
      <alignment shrinkToFit="1"/>
    </xf>
    <xf numFmtId="0" fontId="2" fillId="19" borderId="4" xfId="0" applyFont="1" applyFill="1" applyBorder="1" applyAlignment="1">
      <alignment vertical="top" wrapText="1"/>
    </xf>
    <xf numFmtId="0" fontId="4" fillId="36" borderId="1" xfId="0" applyFont="1" applyFill="1" applyBorder="1" applyAlignment="1">
      <alignment vertical="top" wrapText="1"/>
    </xf>
    <xf numFmtId="0" fontId="4" fillId="36" borderId="1" xfId="0" applyFont="1" applyFill="1" applyBorder="1" applyAlignment="1">
      <alignment horizontal="left" vertical="top" wrapText="1"/>
    </xf>
    <xf numFmtId="0" fontId="49" fillId="0" borderId="0" xfId="0" applyFont="1" applyAlignment="1">
      <alignment wrapText="1"/>
    </xf>
    <xf numFmtId="0" fontId="7" fillId="0" borderId="2" xfId="0" applyFont="1" applyBorder="1" applyAlignment="1">
      <alignment vertical="top" wrapText="1"/>
    </xf>
    <xf numFmtId="0" fontId="43" fillId="36" borderId="6" xfId="0" applyFont="1" applyFill="1" applyBorder="1" applyAlignment="1">
      <alignment vertical="top"/>
    </xf>
    <xf numFmtId="0" fontId="43" fillId="36" borderId="7" xfId="0" applyFont="1" applyFill="1" applyBorder="1" applyAlignment="1">
      <alignment vertical="top"/>
    </xf>
    <xf numFmtId="0" fontId="43" fillId="36" borderId="0" xfId="0" applyFont="1" applyFill="1" applyAlignment="1">
      <alignment vertical="top"/>
    </xf>
    <xf numFmtId="0" fontId="42" fillId="36" borderId="1" xfId="0" applyFont="1" applyFill="1" applyBorder="1" applyAlignment="1">
      <alignment horizontal="left" vertical="top" wrapText="1"/>
    </xf>
    <xf numFmtId="0" fontId="43" fillId="36" borderId="1" xfId="0" applyFont="1" applyFill="1" applyBorder="1" applyAlignment="1">
      <alignment horizontal="left" wrapText="1"/>
    </xf>
    <xf numFmtId="0" fontId="0" fillId="19" borderId="0" xfId="0" applyFill="1" applyAlignment="1">
      <alignment wrapText="1"/>
    </xf>
    <xf numFmtId="0" fontId="33" fillId="0" borderId="0" xfId="0" applyFont="1" applyAlignment="1">
      <alignment wrapText="1"/>
    </xf>
    <xf numFmtId="0" fontId="33" fillId="36" borderId="0" xfId="0" applyFont="1" applyFill="1" applyAlignment="1">
      <alignment wrapText="1"/>
    </xf>
    <xf numFmtId="0" fontId="33" fillId="37" borderId="0" xfId="0" applyFont="1" applyFill="1" applyAlignment="1">
      <alignment wrapText="1"/>
    </xf>
    <xf numFmtId="0" fontId="46" fillId="37" borderId="0" xfId="0" applyFont="1" applyFill="1" applyAlignment="1">
      <alignment wrapText="1"/>
    </xf>
    <xf numFmtId="0" fontId="6" fillId="37" borderId="1" xfId="0" applyFont="1" applyFill="1" applyBorder="1" applyAlignment="1">
      <alignment wrapText="1"/>
    </xf>
    <xf numFmtId="0" fontId="6" fillId="36" borderId="1" xfId="0" applyFont="1" applyFill="1" applyBorder="1" applyAlignment="1">
      <alignment wrapText="1"/>
    </xf>
    <xf numFmtId="0" fontId="6" fillId="0" borderId="2" xfId="0" applyFont="1" applyBorder="1" applyAlignment="1">
      <alignment wrapText="1"/>
    </xf>
    <xf numFmtId="0" fontId="4" fillId="36" borderId="2" xfId="1" applyFont="1" applyFill="1" applyBorder="1" applyAlignment="1">
      <alignment vertical="top" wrapText="1"/>
    </xf>
    <xf numFmtId="0" fontId="9" fillId="36" borderId="0" xfId="3" applyFill="1" applyAlignment="1">
      <alignment wrapText="1"/>
    </xf>
    <xf numFmtId="0" fontId="4" fillId="36" borderId="5" xfId="1" applyFont="1" applyFill="1" applyBorder="1" applyAlignment="1">
      <alignment horizontal="left" vertical="top" wrapText="1"/>
    </xf>
    <xf numFmtId="0" fontId="4" fillId="37" borderId="5" xfId="1" applyFont="1" applyFill="1" applyBorder="1" applyAlignment="1">
      <alignment vertical="top" wrapText="1"/>
    </xf>
    <xf numFmtId="0" fontId="12" fillId="0" borderId="4" xfId="0" applyFont="1" applyBorder="1"/>
    <xf numFmtId="0" fontId="13" fillId="0" borderId="4" xfId="0" applyFont="1" applyBorder="1"/>
    <xf numFmtId="0" fontId="8" fillId="0" borderId="4" xfId="0" applyFont="1" applyBorder="1" applyAlignment="1">
      <alignment wrapText="1"/>
    </xf>
    <xf numFmtId="0" fontId="12" fillId="19" borderId="0" xfId="0" applyFont="1" applyFill="1" applyAlignment="1">
      <alignment wrapText="1"/>
    </xf>
    <xf numFmtId="0" fontId="12" fillId="19" borderId="4" xfId="1" applyFill="1" applyAlignment="1">
      <alignment wrapText="1"/>
    </xf>
    <xf numFmtId="0" fontId="51" fillId="0" borderId="4" xfId="0" applyFont="1" applyBorder="1"/>
    <xf numFmtId="0" fontId="41" fillId="6" borderId="1" xfId="0" applyFont="1" applyFill="1" applyBorder="1" applyAlignment="1">
      <alignment horizontal="left" wrapText="1"/>
    </xf>
    <xf numFmtId="0" fontId="52" fillId="40" borderId="0" xfId="0" applyFont="1" applyFill="1" applyAlignment="1">
      <alignment wrapText="1"/>
    </xf>
    <xf numFmtId="0" fontId="33" fillId="36" borderId="0" xfId="0" applyFont="1" applyFill="1" applyAlignment="1">
      <alignment vertical="top" wrapText="1"/>
    </xf>
    <xf numFmtId="0" fontId="53" fillId="0" borderId="4" xfId="0" applyFont="1" applyBorder="1"/>
    <xf numFmtId="0" fontId="53" fillId="0" borderId="4" xfId="1" applyFont="1"/>
    <xf numFmtId="0" fontId="10" fillId="0" borderId="4" xfId="0" applyFont="1" applyBorder="1" applyAlignment="1">
      <alignment wrapText="1"/>
    </xf>
    <xf numFmtId="0" fontId="53" fillId="19" borderId="0" xfId="0" applyFont="1" applyFill="1" applyAlignment="1">
      <alignment wrapText="1"/>
    </xf>
    <xf numFmtId="0" fontId="53" fillId="0" borderId="0" xfId="0" applyFont="1" applyAlignment="1">
      <alignment wrapText="1"/>
    </xf>
    <xf numFmtId="0" fontId="53" fillId="36" borderId="0" xfId="0" applyFont="1" applyFill="1" applyAlignment="1">
      <alignment wrapText="1"/>
    </xf>
    <xf numFmtId="0" fontId="54" fillId="36" borderId="0" xfId="3" applyFont="1" applyFill="1" applyAlignment="1">
      <alignment wrapText="1"/>
    </xf>
    <xf numFmtId="0" fontId="53" fillId="37" borderId="0" xfId="0" applyFont="1" applyFill="1" applyAlignment="1">
      <alignment wrapText="1"/>
    </xf>
    <xf numFmtId="0" fontId="54" fillId="37" borderId="0" xfId="3" applyFont="1" applyFill="1" applyAlignment="1">
      <alignment wrapText="1"/>
    </xf>
    <xf numFmtId="0" fontId="53" fillId="0" borderId="4" xfId="0" applyFont="1" applyBorder="1" applyAlignment="1">
      <alignment wrapText="1"/>
    </xf>
    <xf numFmtId="0" fontId="55" fillId="40" borderId="0" xfId="0" applyFont="1" applyFill="1" applyAlignment="1">
      <alignment wrapText="1"/>
    </xf>
    <xf numFmtId="0" fontId="4" fillId="41" borderId="5" xfId="1" applyFont="1" applyFill="1" applyBorder="1" applyAlignment="1">
      <alignment vertical="top" wrapText="1"/>
    </xf>
    <xf numFmtId="0" fontId="12" fillId="41" borderId="4" xfId="1" applyFill="1" applyAlignment="1">
      <alignment wrapText="1"/>
    </xf>
    <xf numFmtId="0" fontId="12" fillId="41" borderId="4" xfId="1" applyFill="1"/>
    <xf numFmtId="0" fontId="11" fillId="42" borderId="1" xfId="0" applyFont="1" applyFill="1" applyBorder="1" applyAlignment="1">
      <alignment vertical="top" wrapText="1"/>
    </xf>
    <xf numFmtId="0" fontId="47" fillId="41" borderId="0" xfId="0" applyFont="1" applyFill="1" applyAlignment="1">
      <alignment wrapText="1"/>
    </xf>
    <xf numFmtId="0" fontId="0" fillId="41" borderId="4" xfId="0" applyFill="1" applyBorder="1"/>
    <xf numFmtId="0" fontId="12" fillId="41" borderId="0" xfId="0" applyFont="1" applyFill="1" applyAlignment="1">
      <alignment wrapText="1"/>
    </xf>
    <xf numFmtId="0" fontId="4" fillId="41" borderId="1" xfId="0" applyFont="1" applyFill="1" applyBorder="1" applyAlignment="1">
      <alignment horizontal="left" vertical="top" wrapText="1"/>
    </xf>
    <xf numFmtId="0" fontId="4" fillId="41" borderId="1" xfId="0" applyFont="1" applyFill="1" applyBorder="1" applyAlignment="1">
      <alignment vertical="top" wrapText="1"/>
    </xf>
    <xf numFmtId="0" fontId="6" fillId="41" borderId="1" xfId="0" applyFont="1" applyFill="1" applyBorder="1" applyAlignment="1">
      <alignment wrapText="1"/>
    </xf>
    <xf numFmtId="0" fontId="53" fillId="41" borderId="0" xfId="0" applyFont="1" applyFill="1" applyAlignment="1">
      <alignment wrapText="1"/>
    </xf>
    <xf numFmtId="0" fontId="12" fillId="0" borderId="4" xfId="1" applyAlignment="1">
      <alignment horizontal="center"/>
    </xf>
    <xf numFmtId="0" fontId="12" fillId="0" borderId="4" xfId="1" applyAlignment="1">
      <alignment horizontal="center" wrapText="1"/>
    </xf>
  </cellXfs>
  <cellStyles count="4">
    <cellStyle name="Hyperlink" xfId="3" builtinId="8"/>
    <cellStyle name="Hyperlink 2" xfId="2" xr:uid="{CBBBDDF4-E3B4-A646-B3C8-945FAB2DE044}"/>
    <cellStyle name="Normal" xfId="0" builtinId="0"/>
    <cellStyle name="Normal 2" xfId="1" xr:uid="{CA1E2867-AC03-8E46-8E82-EB6A232EF401}"/>
  </cellStyles>
  <dxfs count="24"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7" Type="http://schemas.openxmlformats.org/officeDocument/2006/relationships/worksheet" Target="worksheets/sheet7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customschemas.google.com/relationships/workbookmetadata" Target="meta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'Final Totals'!$B$3</c:f>
              <c:strCache>
                <c:ptCount val="1"/>
                <c:pt idx="0">
                  <c:v>Not Applicable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'Final Totals'!$A$4:$A$10</c:f>
              <c:strCache>
                <c:ptCount val="7"/>
                <c:pt idx="0">
                  <c:v>Communication</c:v>
                </c:pt>
                <c:pt idx="1">
                  <c:v>Knowledge &amp; Skills</c:v>
                </c:pt>
                <c:pt idx="2">
                  <c:v>Support</c:v>
                </c:pt>
                <c:pt idx="3">
                  <c:v>ICT Dev. Life Cycle</c:v>
                </c:pt>
                <c:pt idx="4">
                  <c:v>Personnel</c:v>
                </c:pt>
                <c:pt idx="5">
                  <c:v>Procurement</c:v>
                </c:pt>
                <c:pt idx="6">
                  <c:v>Culture</c:v>
                </c:pt>
              </c:strCache>
            </c:strRef>
          </c:cat>
          <c:val>
            <c:numRef>
              <c:f>'Final Totals'!$B$4:$B$10</c:f>
              <c:numCache>
                <c:formatCode>General</c:formatCode>
                <c:ptCount val="7"/>
                <c:pt idx="3" formatCode="0%">
                  <c:v>0.11</c:v>
                </c:pt>
                <c:pt idx="4" formatCode="0%">
                  <c:v>0.16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CE-1F48-BE3D-711D4DF2B7F4}"/>
            </c:ext>
          </c:extLst>
        </c:ser>
        <c:ser>
          <c:idx val="1"/>
          <c:order val="1"/>
          <c:tx>
            <c:strRef>
              <c:f>'Final Totals'!$C$3</c:f>
              <c:strCache>
                <c:ptCount val="1"/>
                <c:pt idx="0">
                  <c:v>Inactive Complete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'Final Totals'!$A$4:$A$10</c:f>
              <c:strCache>
                <c:ptCount val="7"/>
                <c:pt idx="0">
                  <c:v>Communication</c:v>
                </c:pt>
                <c:pt idx="1">
                  <c:v>Knowledge &amp; Skills</c:v>
                </c:pt>
                <c:pt idx="2">
                  <c:v>Support</c:v>
                </c:pt>
                <c:pt idx="3">
                  <c:v>ICT Dev. Life Cycle</c:v>
                </c:pt>
                <c:pt idx="4">
                  <c:v>Personnel</c:v>
                </c:pt>
                <c:pt idx="5">
                  <c:v>Procurement</c:v>
                </c:pt>
                <c:pt idx="6">
                  <c:v>Culture</c:v>
                </c:pt>
              </c:strCache>
            </c:strRef>
          </c:cat>
          <c:val>
            <c:numRef>
              <c:f>'Final Totals'!$C$4:$C$10</c:f>
              <c:numCache>
                <c:formatCode>0%</c:formatCode>
                <c:ptCount val="7"/>
                <c:pt idx="0">
                  <c:v>0.25</c:v>
                </c:pt>
                <c:pt idx="1">
                  <c:v>0.21</c:v>
                </c:pt>
                <c:pt idx="2">
                  <c:v>0.24</c:v>
                </c:pt>
                <c:pt idx="3">
                  <c:v>0.15</c:v>
                </c:pt>
                <c:pt idx="4">
                  <c:v>0.22</c:v>
                </c:pt>
                <c:pt idx="5">
                  <c:v>0.24</c:v>
                </c:pt>
                <c:pt idx="6">
                  <c:v>0.21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ACE-1F48-BE3D-711D4DF2B7F4}"/>
            </c:ext>
          </c:extLst>
        </c:ser>
        <c:ser>
          <c:idx val="2"/>
          <c:order val="2"/>
          <c:tx>
            <c:strRef>
              <c:f>'Final Totals'!$D$3</c:f>
              <c:strCache>
                <c:ptCount val="1"/>
                <c:pt idx="0">
                  <c:v>Launch Complete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'Final Totals'!$A$4:$A$10</c:f>
              <c:strCache>
                <c:ptCount val="7"/>
                <c:pt idx="0">
                  <c:v>Communication</c:v>
                </c:pt>
                <c:pt idx="1">
                  <c:v>Knowledge &amp; Skills</c:v>
                </c:pt>
                <c:pt idx="2">
                  <c:v>Support</c:v>
                </c:pt>
                <c:pt idx="3">
                  <c:v>ICT Dev. Life Cycle</c:v>
                </c:pt>
                <c:pt idx="4">
                  <c:v>Personnel</c:v>
                </c:pt>
                <c:pt idx="5">
                  <c:v>Procurement</c:v>
                </c:pt>
                <c:pt idx="6">
                  <c:v>Culture</c:v>
                </c:pt>
              </c:strCache>
            </c:strRef>
          </c:cat>
          <c:val>
            <c:numRef>
              <c:f>'Final Totals'!$D$4:$D$10</c:f>
              <c:numCache>
                <c:formatCode>0%</c:formatCode>
                <c:ptCount val="7"/>
                <c:pt idx="0">
                  <c:v>0.25</c:v>
                </c:pt>
                <c:pt idx="1">
                  <c:v>0.36</c:v>
                </c:pt>
                <c:pt idx="2">
                  <c:v>0.26</c:v>
                </c:pt>
                <c:pt idx="3">
                  <c:v>0.25</c:v>
                </c:pt>
                <c:pt idx="4">
                  <c:v>0.21</c:v>
                </c:pt>
                <c:pt idx="5">
                  <c:v>0.26</c:v>
                </c:pt>
                <c:pt idx="6">
                  <c:v>0.36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ACE-1F48-BE3D-711D4DF2B7F4}"/>
            </c:ext>
          </c:extLst>
        </c:ser>
        <c:ser>
          <c:idx val="3"/>
          <c:order val="3"/>
          <c:tx>
            <c:strRef>
              <c:f>'Final Totals'!$E$3</c:f>
              <c:strCache>
                <c:ptCount val="1"/>
                <c:pt idx="0">
                  <c:v>Integrate Complete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'Final Totals'!$A$4:$A$10</c:f>
              <c:strCache>
                <c:ptCount val="7"/>
                <c:pt idx="0">
                  <c:v>Communication</c:v>
                </c:pt>
                <c:pt idx="1">
                  <c:v>Knowledge &amp; Skills</c:v>
                </c:pt>
                <c:pt idx="2">
                  <c:v>Support</c:v>
                </c:pt>
                <c:pt idx="3">
                  <c:v>ICT Dev. Life Cycle</c:v>
                </c:pt>
                <c:pt idx="4">
                  <c:v>Personnel</c:v>
                </c:pt>
                <c:pt idx="5">
                  <c:v>Procurement</c:v>
                </c:pt>
                <c:pt idx="6">
                  <c:v>Culture</c:v>
                </c:pt>
              </c:strCache>
            </c:strRef>
          </c:cat>
          <c:val>
            <c:numRef>
              <c:f>'Final Totals'!$E$4:$E$10</c:f>
              <c:numCache>
                <c:formatCode>0%</c:formatCode>
                <c:ptCount val="7"/>
                <c:pt idx="0">
                  <c:v>0.33333333333333331</c:v>
                </c:pt>
                <c:pt idx="1">
                  <c:v>0.28999999999999998</c:v>
                </c:pt>
                <c:pt idx="2">
                  <c:v>0.31</c:v>
                </c:pt>
                <c:pt idx="3">
                  <c:v>0.28000000000000003</c:v>
                </c:pt>
                <c:pt idx="4">
                  <c:v>0.23</c:v>
                </c:pt>
                <c:pt idx="5">
                  <c:v>0.31</c:v>
                </c:pt>
                <c:pt idx="6">
                  <c:v>0.28999999999999998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ACE-1F48-BE3D-711D4DF2B7F4}"/>
            </c:ext>
          </c:extLst>
        </c:ser>
        <c:ser>
          <c:idx val="4"/>
          <c:order val="4"/>
          <c:tx>
            <c:strRef>
              <c:f>'Final Totals'!$F$3</c:f>
              <c:strCache>
                <c:ptCount val="1"/>
                <c:pt idx="0">
                  <c:v>Optimize Complete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'Final Totals'!$A$4:$A$10</c:f>
              <c:strCache>
                <c:ptCount val="7"/>
                <c:pt idx="0">
                  <c:v>Communication</c:v>
                </c:pt>
                <c:pt idx="1">
                  <c:v>Knowledge &amp; Skills</c:v>
                </c:pt>
                <c:pt idx="2">
                  <c:v>Support</c:v>
                </c:pt>
                <c:pt idx="3">
                  <c:v>ICT Dev. Life Cycle</c:v>
                </c:pt>
                <c:pt idx="4">
                  <c:v>Personnel</c:v>
                </c:pt>
                <c:pt idx="5">
                  <c:v>Procurement</c:v>
                </c:pt>
                <c:pt idx="6">
                  <c:v>Culture</c:v>
                </c:pt>
              </c:strCache>
            </c:strRef>
          </c:cat>
          <c:val>
            <c:numRef>
              <c:f>'Final Totals'!$F$4:$F$10</c:f>
              <c:numCache>
                <c:formatCode>0%</c:formatCode>
                <c:ptCount val="7"/>
                <c:pt idx="0">
                  <c:v>0.16666666666666666</c:v>
                </c:pt>
                <c:pt idx="1">
                  <c:v>0.14000000000000001</c:v>
                </c:pt>
                <c:pt idx="2">
                  <c:v>0.19</c:v>
                </c:pt>
                <c:pt idx="3">
                  <c:v>0.21</c:v>
                </c:pt>
                <c:pt idx="4">
                  <c:v>0.18</c:v>
                </c:pt>
                <c:pt idx="5">
                  <c:v>0.19</c:v>
                </c:pt>
                <c:pt idx="6">
                  <c:v>0.14000000000000001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ACE-1F48-BE3D-711D4DF2B7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405003472"/>
        <c:axId val="405005120"/>
      </c:barChart>
      <c:catAx>
        <c:axId val="4050034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5005120"/>
        <c:crossesAt val="0"/>
        <c:auto val="1"/>
        <c:lblAlgn val="ctr"/>
        <c:lblOffset val="100"/>
        <c:noMultiLvlLbl val="0"/>
      </c:catAx>
      <c:valAx>
        <c:axId val="405005120"/>
        <c:scaling>
          <c:orientation val="minMax"/>
          <c:max val="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5003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Status All Dimensions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39F-F548-A8AC-C13076EB7B6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75D-054F-8227-1ABEAE78025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75D-054F-8227-1ABEAE78025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475D-054F-8227-1ABEAE780257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75D-054F-8227-1ABEAE780257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475D-054F-8227-1ABEAE780257}"/>
              </c:ext>
            </c:extLst>
          </c:dPt>
          <c:dLbls>
            <c:dLbl>
              <c:idx val="1"/>
              <c:layout>
                <c:manualLayout>
                  <c:x val="9.165923009623797E-2"/>
                  <c:y val="1.8190434529017207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475D-054F-8227-1ABEAE780257}"/>
                </c:ext>
              </c:extLst>
            </c:dLbl>
            <c:dLbl>
              <c:idx val="2"/>
              <c:layout>
                <c:manualLayout>
                  <c:x val="3.3025918635170605E-2"/>
                  <c:y val="1.2456255468066492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75D-054F-8227-1ABEAE780257}"/>
                </c:ext>
              </c:extLst>
            </c:dLbl>
            <c:dLbl>
              <c:idx val="3"/>
              <c:layout>
                <c:manualLayout>
                  <c:x val="4.9435804899387578E-2"/>
                  <c:y val="-8.664880431612714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475D-054F-8227-1ABEAE780257}"/>
                </c:ext>
              </c:extLst>
            </c:dLbl>
            <c:dLbl>
              <c:idx val="4"/>
              <c:layout>
                <c:manualLayout>
                  <c:x val="-8.3119531933508309E-2"/>
                  <c:y val="4.889399241761446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475D-054F-8227-1ABEAE780257}"/>
                </c:ext>
              </c:extLst>
            </c:dLbl>
            <c:dLbl>
              <c:idx val="5"/>
              <c:layout>
                <c:manualLayout>
                  <c:x val="-4.4444444444444446E-2"/>
                  <c:y val="4.9537037037037041E-3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0555555555555556"/>
                      <c:h val="9.1435185185185203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4-475D-054F-8227-1ABEAE78025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'Final Totals'!$A$19:$F$19</c:f>
              <c:strCache>
                <c:ptCount val="6"/>
                <c:pt idx="0">
                  <c:v>Dimension</c:v>
                </c:pt>
                <c:pt idx="1">
                  <c:v>Not Applicable</c:v>
                </c:pt>
                <c:pt idx="2">
                  <c:v>Inactive Complete</c:v>
                </c:pt>
                <c:pt idx="3">
                  <c:v>Launch Complete</c:v>
                </c:pt>
                <c:pt idx="4">
                  <c:v>Integrate Complete</c:v>
                </c:pt>
                <c:pt idx="5">
                  <c:v>Optimize Complete</c:v>
                </c:pt>
              </c:strCache>
            </c:strRef>
          </c:cat>
          <c:val>
            <c:numRef>
              <c:f>'Final Totals'!$A$20:$F$20</c:f>
              <c:numCache>
                <c:formatCode>0%</c:formatCode>
                <c:ptCount val="6"/>
                <c:pt idx="1">
                  <c:v>0.04</c:v>
                </c:pt>
                <c:pt idx="2">
                  <c:v>0.22</c:v>
                </c:pt>
                <c:pt idx="3">
                  <c:v>0.28000000000000003</c:v>
                </c:pt>
                <c:pt idx="4">
                  <c:v>0.28999999999999998</c:v>
                </c:pt>
                <c:pt idx="5">
                  <c:v>0.17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5D-054F-8227-1ABEAE7802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'Final Totals'!$B$40</c:f>
              <c:strCache>
                <c:ptCount val="1"/>
                <c:pt idx="0">
                  <c:v>Optimize( Complete)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'Final Totals'!$A$41:$A$47</c:f>
              <c:strCache>
                <c:ptCount val="7"/>
                <c:pt idx="0">
                  <c:v>Communication</c:v>
                </c:pt>
                <c:pt idx="1">
                  <c:v>Knowledge &amp; Skills</c:v>
                </c:pt>
                <c:pt idx="2">
                  <c:v>Support</c:v>
                </c:pt>
                <c:pt idx="3">
                  <c:v>ICT Dev. Life Cycle</c:v>
                </c:pt>
                <c:pt idx="4">
                  <c:v>Personnel</c:v>
                </c:pt>
                <c:pt idx="5">
                  <c:v>Procurement</c:v>
                </c:pt>
                <c:pt idx="6">
                  <c:v>Culture</c:v>
                </c:pt>
              </c:strCache>
            </c:strRef>
          </c:cat>
          <c:val>
            <c:numRef>
              <c:f>'Final Totals'!$B$41:$B$47</c:f>
              <c:numCache>
                <c:formatCode>General</c:formatCode>
                <c:ptCount val="7"/>
                <c:pt idx="0">
                  <c:v>17</c:v>
                </c:pt>
                <c:pt idx="1">
                  <c:v>14</c:v>
                </c:pt>
                <c:pt idx="2">
                  <c:v>19</c:v>
                </c:pt>
                <c:pt idx="3">
                  <c:v>21</c:v>
                </c:pt>
                <c:pt idx="4">
                  <c:v>18</c:v>
                </c:pt>
                <c:pt idx="5">
                  <c:v>19</c:v>
                </c:pt>
                <c:pt idx="6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F71-5246-83B6-DEEEBF814A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38990864"/>
        <c:axId val="438992512"/>
      </c:barChart>
      <c:catAx>
        <c:axId val="4389908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8992512"/>
        <c:crosses val="autoZero"/>
        <c:auto val="1"/>
        <c:lblAlgn val="ctr"/>
        <c:lblOffset val="100"/>
        <c:noMultiLvlLbl val="0"/>
      </c:catAx>
      <c:valAx>
        <c:axId val="438992512"/>
        <c:scaling>
          <c:orientation val="minMax"/>
          <c:max val="1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89908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Proofpoints</a:t>
            </a:r>
            <a:r>
              <a:rPr lang="en-US" baseline="0"/>
              <a:t> in Dimension=</a:t>
            </a:r>
            <a:r>
              <a:rPr lang="en-US"/>
              <a:t>36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'Final Totals'!$B$72</c:f>
              <c:strCache>
                <c:ptCount val="1"/>
                <c:pt idx="0">
                  <c:v>Count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3FB-EC42-B87F-171F658393B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3FB-EC42-B87F-171F658393B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D3FB-EC42-B87F-171F658393B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D3FB-EC42-B87F-171F658393BF}"/>
              </c:ext>
            </c:extLst>
          </c:dPt>
          <c:dLbls>
            <c:dLbl>
              <c:idx val="0"/>
              <c:layout>
                <c:manualLayout>
                  <c:x val="6.4712851260564835E-2"/>
                  <c:y val="-3.0617767504281428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D3FB-EC42-B87F-171F658393BF}"/>
                </c:ext>
              </c:extLst>
            </c:dLbl>
            <c:dLbl>
              <c:idx val="1"/>
              <c:layout>
                <c:manualLayout>
                  <c:x val="0.10617582893881385"/>
                  <c:y val="6.802858067150574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3FB-EC42-B87F-171F658393BF}"/>
                </c:ext>
              </c:extLst>
            </c:dLbl>
            <c:dLbl>
              <c:idx val="2"/>
              <c:layout>
                <c:manualLayout>
                  <c:x val="-7.048804449902478E-2"/>
                  <c:y val="1.2883891149773573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D3FB-EC42-B87F-171F658393BF}"/>
                </c:ext>
              </c:extLst>
            </c:dLbl>
            <c:dLbl>
              <c:idx val="3"/>
              <c:layout>
                <c:manualLayout>
                  <c:x val="-0.14844484577042549"/>
                  <c:y val="-4.586174629109008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D3FB-EC42-B87F-171F658393B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'Final Totals'!$A$73:$A$76</c:f>
              <c:strCache>
                <c:ptCount val="4"/>
                <c:pt idx="0">
                  <c:v>Total Proofpoints in Inactive Stage</c:v>
                </c:pt>
                <c:pt idx="1">
                  <c:v>Total Proofpoints in Launch Stage</c:v>
                </c:pt>
                <c:pt idx="2">
                  <c:v>Total Proofpoints in Integrate Stage</c:v>
                </c:pt>
                <c:pt idx="3">
                  <c:v>Total Proofpoints in Optimize Stage</c:v>
                </c:pt>
              </c:strCache>
            </c:strRef>
          </c:cat>
          <c:val>
            <c:numRef>
              <c:f>'Final Totals'!$B$73:$B$76</c:f>
              <c:numCache>
                <c:formatCode>General</c:formatCode>
                <c:ptCount val="4"/>
                <c:pt idx="0">
                  <c:v>3</c:v>
                </c:pt>
                <c:pt idx="1">
                  <c:v>11</c:v>
                </c:pt>
                <c:pt idx="2">
                  <c:v>11</c:v>
                </c:pt>
                <c:pt idx="3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FB-EC42-B87F-171F658393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Dimension Proofpoints</a:t>
            </a:r>
            <a:r>
              <a:rPr lang="en-US" baseline="0"/>
              <a:t> in Stages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'Final Totals'!$B$72</c:f>
              <c:strCache>
                <c:ptCount val="1"/>
                <c:pt idx="0">
                  <c:v>Count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'Final Totals'!$A$73:$A$76</c:f>
              <c:strCache>
                <c:ptCount val="4"/>
                <c:pt idx="0">
                  <c:v>Total Proofpoints in Inactive Stage</c:v>
                </c:pt>
                <c:pt idx="1">
                  <c:v>Total Proofpoints in Launch Stage</c:v>
                </c:pt>
                <c:pt idx="2">
                  <c:v>Total Proofpoints in Integrate Stage</c:v>
                </c:pt>
                <c:pt idx="3">
                  <c:v>Total Proofpoints in Optimize Stage</c:v>
                </c:pt>
              </c:strCache>
            </c:strRef>
          </c:cat>
          <c:val>
            <c:numRef>
              <c:f>'Final Totals'!$B$73:$B$76</c:f>
              <c:numCache>
                <c:formatCode>General</c:formatCode>
                <c:ptCount val="4"/>
                <c:pt idx="0">
                  <c:v>3</c:v>
                </c:pt>
                <c:pt idx="1">
                  <c:v>11</c:v>
                </c:pt>
                <c:pt idx="2">
                  <c:v>11</c:v>
                </c:pt>
                <c:pt idx="3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795-BF4C-A956-DEB59746AA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48000864"/>
        <c:axId val="747909136"/>
      </c:barChart>
      <c:catAx>
        <c:axId val="7480008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7909136"/>
        <c:crosses val="autoZero"/>
        <c:auto val="1"/>
        <c:lblAlgn val="ctr"/>
        <c:lblOffset val="100"/>
        <c:noMultiLvlLbl val="0"/>
      </c:catAx>
      <c:valAx>
        <c:axId val="747909136"/>
        <c:scaling>
          <c:orientation val="minMax"/>
          <c:max val="3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8000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Percentages of Dimension Proofpoints in Stages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'Final Totals'!$E$83</c:f>
              <c:strCache>
                <c:ptCount val="1"/>
                <c:pt idx="0">
                  <c:v>Percentages of Proofpoints in Stages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3DF0-7342-B1B3-65B48623B25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DF0-7342-B1B3-65B48623B25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3DF0-7342-B1B3-65B48623B25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3DF0-7342-B1B3-65B48623B25F}"/>
              </c:ext>
            </c:extLst>
          </c:dPt>
          <c:dLbls>
            <c:dLbl>
              <c:idx val="0"/>
              <c:layout>
                <c:manualLayout>
                  <c:x val="8.1053660288257834E-2"/>
                  <c:y val="5.264472149314668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3DF0-7342-B1B3-65B48623B25F}"/>
                </c:ext>
              </c:extLst>
            </c:dLbl>
            <c:dLbl>
              <c:idx val="1"/>
              <c:layout>
                <c:manualLayout>
                  <c:x val="4.3214910802720975E-2"/>
                  <c:y val="4.250364537766112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3DF0-7342-B1B3-65B48623B25F}"/>
                </c:ext>
              </c:extLst>
            </c:dLbl>
            <c:dLbl>
              <c:idx val="2"/>
              <c:layout>
                <c:manualLayout>
                  <c:x val="-0.13654522309138681"/>
                  <c:y val="-9.246318168562263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3DF0-7342-B1B3-65B48623B25F}"/>
                </c:ext>
              </c:extLst>
            </c:dLbl>
            <c:dLbl>
              <c:idx val="3"/>
              <c:layout>
                <c:manualLayout>
                  <c:x val="-6.5004387995869106E-2"/>
                  <c:y val="3.34802420530766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3DF0-7342-B1B3-65B48623B25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'Final Totals'!$D$84:$D$87</c:f>
              <c:strCache>
                <c:ptCount val="4"/>
                <c:pt idx="0">
                  <c:v>Total Proofpoints in Inactive Stage</c:v>
                </c:pt>
                <c:pt idx="1">
                  <c:v>Total Proofpoints in Launch Stage</c:v>
                </c:pt>
                <c:pt idx="2">
                  <c:v>Total Proofpoints in Integrate Stage</c:v>
                </c:pt>
                <c:pt idx="3">
                  <c:v>Total Proofpoints in Optimize Stage</c:v>
                </c:pt>
              </c:strCache>
            </c:strRef>
          </c:cat>
          <c:val>
            <c:numRef>
              <c:f>'Final Totals'!$E$84:$E$87</c:f>
              <c:numCache>
                <c:formatCode>0.0%</c:formatCode>
                <c:ptCount val="4"/>
                <c:pt idx="0">
                  <c:v>8.3000000000000004E-2</c:v>
                </c:pt>
                <c:pt idx="1">
                  <c:v>0.30599999999999999</c:v>
                </c:pt>
                <c:pt idx="2">
                  <c:v>0.30599999999999999</c:v>
                </c:pt>
                <c:pt idx="3">
                  <c:v>0.30599999999999999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F0-7342-B1B3-65B48623B2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/>
              <a:t>Single Score Percentage of Optimize Proofpoints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'Final Totals'!$H$121</c:f>
              <c:strCache>
                <c:ptCount val="1"/>
                <c:pt idx="0">
                  <c:v>Percentage of Optimize Proofpoints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tx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C553-4C4F-A206-339A705BE8D2}"/>
              </c:ext>
            </c:extLst>
          </c:dPt>
          <c:dLbls>
            <c:dLbl>
              <c:idx val="0"/>
              <c:layout>
                <c:manualLayout>
                  <c:x val="-0.13333333333333336"/>
                  <c:y val="-0.25061718650055936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8.7541776027996496E-2"/>
                      <c:h val="9.8043511988524554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C553-4C4F-A206-339A705BE8D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'Final Totals'!$H$122</c:f>
              <c:numCache>
                <c:formatCode>0.0%</c:formatCode>
                <c:ptCount val="1"/>
                <c:pt idx="0">
                  <c:v>0.17449664429530201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553-4C4F-A206-339A705BE8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937619072"/>
        <c:axId val="392958800"/>
      </c:barChart>
      <c:catAx>
        <c:axId val="9376190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2958800"/>
        <c:crosses val="autoZero"/>
        <c:auto val="1"/>
        <c:lblAlgn val="ctr"/>
        <c:lblOffset val="100"/>
        <c:noMultiLvlLbl val="0"/>
      </c:catAx>
      <c:valAx>
        <c:axId val="392958800"/>
        <c:scaling>
          <c:orientation val="minMax"/>
          <c:max val="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6190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>
        <a:alpha val="99757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.xml"/><Relationship Id="rId3" Type="http://schemas.openxmlformats.org/officeDocument/2006/relationships/image" Target="../media/image1.png"/><Relationship Id="rId7" Type="http://schemas.openxmlformats.org/officeDocument/2006/relationships/chart" Target="../charts/chart5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4.xml"/><Relationship Id="rId5" Type="http://schemas.openxmlformats.org/officeDocument/2006/relationships/chart" Target="../charts/chart3.xml"/><Relationship Id="rId4" Type="http://schemas.openxmlformats.org/officeDocument/2006/relationships/image" Target="../media/image2.png"/><Relationship Id="rId9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371928</xdr:colOff>
      <xdr:row>0</xdr:row>
      <xdr:rowOff>43542</xdr:rowOff>
    </xdr:from>
    <xdr:to>
      <xdr:col>14</xdr:col>
      <xdr:colOff>548819</xdr:colOff>
      <xdr:row>19</xdr:row>
      <xdr:rowOff>72572</xdr:rowOff>
    </xdr:to>
    <xdr:graphicFrame macro="">
      <xdr:nvGraphicFramePr>
        <xdr:cNvPr id="9" name="Chart 8" descr="stacked bar chart shown dimension status of all stages   defive4d from table beginning on A3 to 13 H">
          <a:extLst>
            <a:ext uri="{FF2B5EF4-FFF2-40B4-BE49-F238E27FC236}">
              <a16:creationId xmlns:a16="http://schemas.microsoft.com/office/drawing/2014/main" id="{2FF6E533-46E0-DB29-5370-FAC7C5C1BE8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136071</xdr:colOff>
      <xdr:row>15</xdr:row>
      <xdr:rowOff>97972</xdr:rowOff>
    </xdr:from>
    <xdr:to>
      <xdr:col>9</xdr:col>
      <xdr:colOff>530677</xdr:colOff>
      <xdr:row>30</xdr:row>
      <xdr:rowOff>117929</xdr:rowOff>
    </xdr:to>
    <xdr:graphicFrame macro="">
      <xdr:nvGraphicFramePr>
        <xdr:cNvPr id="13" name="Chart 12" descr="Pie Chart showing percentages at each stage for all dimensions derived from A19 to f20">
          <a:extLst>
            <a:ext uri="{FF2B5EF4-FFF2-40B4-BE49-F238E27FC236}">
              <a16:creationId xmlns:a16="http://schemas.microsoft.com/office/drawing/2014/main" id="{67DEC023-E3DD-46B3-B990-F9028DB951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6</xdr:col>
      <xdr:colOff>172356</xdr:colOff>
      <xdr:row>44</xdr:row>
      <xdr:rowOff>145361</xdr:rowOff>
    </xdr:from>
    <xdr:to>
      <xdr:col>11</xdr:col>
      <xdr:colOff>61685</xdr:colOff>
      <xdr:row>66</xdr:row>
      <xdr:rowOff>15127</xdr:rowOff>
    </xdr:to>
    <xdr:pic>
      <xdr:nvPicPr>
        <xdr:cNvPr id="14" name="Picture 13" descr="Radar chart showing all dimensions at all stages  (table at A52 to f59">
          <a:extLst>
            <a:ext uri="{FF2B5EF4-FFF2-40B4-BE49-F238E27FC236}">
              <a16:creationId xmlns:a16="http://schemas.microsoft.com/office/drawing/2014/main" id="{36D2DA8A-2232-F49D-B934-407DBB291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2213" y="7366218"/>
          <a:ext cx="4996543" cy="3462052"/>
        </a:xfrm>
        <a:prstGeom prst="rect">
          <a:avLst/>
        </a:prstGeom>
      </xdr:spPr>
    </xdr:pic>
    <xdr:clientData/>
  </xdr:twoCellAnchor>
  <xdr:twoCellAnchor editAs="oneCell">
    <xdr:from>
      <xdr:col>2</xdr:col>
      <xdr:colOff>498929</xdr:colOff>
      <xdr:row>27</xdr:row>
      <xdr:rowOff>53528</xdr:rowOff>
    </xdr:from>
    <xdr:to>
      <xdr:col>5</xdr:col>
      <xdr:colOff>1061748</xdr:colOff>
      <xdr:row>50</xdr:row>
      <xdr:rowOff>45357</xdr:rowOff>
    </xdr:to>
    <xdr:pic>
      <xdr:nvPicPr>
        <xdr:cNvPr id="15" name="Picture 14" descr="Radar chart showing a single plot of full  maturity (optimize) pfor all dimensions (table at A40 to B47">
          <a:extLst>
            <a:ext uri="{FF2B5EF4-FFF2-40B4-BE49-F238E27FC236}">
              <a16:creationId xmlns:a16="http://schemas.microsoft.com/office/drawing/2014/main" id="{19320199-3E11-FAFF-5D0D-59EAD02FA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92929" y="4498528"/>
          <a:ext cx="4418176" cy="3747400"/>
        </a:xfrm>
        <a:prstGeom prst="rect">
          <a:avLst/>
        </a:prstGeom>
      </xdr:spPr>
    </xdr:pic>
    <xdr:clientData/>
  </xdr:twoCellAnchor>
  <xdr:twoCellAnchor>
    <xdr:from>
      <xdr:col>9</xdr:col>
      <xdr:colOff>231322</xdr:colOff>
      <xdr:row>19</xdr:row>
      <xdr:rowOff>129721</xdr:rowOff>
    </xdr:from>
    <xdr:to>
      <xdr:col>14</xdr:col>
      <xdr:colOff>675822</xdr:colOff>
      <xdr:row>36</xdr:row>
      <xdr:rowOff>97064</xdr:rowOff>
    </xdr:to>
    <xdr:graphicFrame macro="">
      <xdr:nvGraphicFramePr>
        <xdr:cNvPr id="2" name="Chart 1" descr="Bar Chart showing percentages for each dimension at optimize stage derived from table at A40 to b47">
          <a:extLst>
            <a:ext uri="{FF2B5EF4-FFF2-40B4-BE49-F238E27FC236}">
              <a16:creationId xmlns:a16="http://schemas.microsoft.com/office/drawing/2014/main" id="{B5F1716D-F3BB-CC41-91FC-D8693E116D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172356</xdr:colOff>
      <xdr:row>67</xdr:row>
      <xdr:rowOff>18142</xdr:rowOff>
    </xdr:from>
    <xdr:to>
      <xdr:col>5</xdr:col>
      <xdr:colOff>984249</xdr:colOff>
      <xdr:row>77</xdr:row>
      <xdr:rowOff>15421</xdr:rowOff>
    </xdr:to>
    <xdr:graphicFrame macro="">
      <xdr:nvGraphicFramePr>
        <xdr:cNvPr id="3" name="Chart 2" descr="Pie Chart showing numbers of proof points for each stage for a single dimension  derived from A72 to b76">
          <a:extLst>
            <a:ext uri="{FF2B5EF4-FFF2-40B4-BE49-F238E27FC236}">
              <a16:creationId xmlns:a16="http://schemas.microsoft.com/office/drawing/2014/main" id="{FBFE1F45-4BA0-1DC5-69DB-7BDA7201415B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40820</xdr:colOff>
      <xdr:row>76</xdr:row>
      <xdr:rowOff>84366</xdr:rowOff>
    </xdr:from>
    <xdr:to>
      <xdr:col>2</xdr:col>
      <xdr:colOff>485320</xdr:colOff>
      <xdr:row>93</xdr:row>
      <xdr:rowOff>51708</xdr:rowOff>
    </xdr:to>
    <xdr:graphicFrame macro="">
      <xdr:nvGraphicFramePr>
        <xdr:cNvPr id="5" name="Chart 4" descr="bar Chart showing numbers of proof points for each stage for a single dimension  derived from A72 to b76">
          <a:extLst>
            <a:ext uri="{FF2B5EF4-FFF2-40B4-BE49-F238E27FC236}">
              <a16:creationId xmlns:a16="http://schemas.microsoft.com/office/drawing/2014/main" id="{8346A299-6076-4FC6-FB70-5C4F4650781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653143</xdr:colOff>
      <xdr:row>87</xdr:row>
      <xdr:rowOff>156936</xdr:rowOff>
    </xdr:from>
    <xdr:to>
      <xdr:col>5</xdr:col>
      <xdr:colOff>1270000</xdr:colOff>
      <xdr:row>104</xdr:row>
      <xdr:rowOff>124279</xdr:rowOff>
    </xdr:to>
    <xdr:graphicFrame macro="">
      <xdr:nvGraphicFramePr>
        <xdr:cNvPr id="6" name="Chart 5" descr="Pie Chart showing percentages of proof points for each stage for a single dimension  derived from A72 to b76">
          <a:extLst>
            <a:ext uri="{FF2B5EF4-FFF2-40B4-BE49-F238E27FC236}">
              <a16:creationId xmlns:a16="http://schemas.microsoft.com/office/drawing/2014/main" id="{7B631132-B20E-69E7-62FD-BBD3BC45EE1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1306286</xdr:colOff>
      <xdr:row>119</xdr:row>
      <xdr:rowOff>73426</xdr:rowOff>
    </xdr:from>
    <xdr:to>
      <xdr:col>4</xdr:col>
      <xdr:colOff>1228422</xdr:colOff>
      <xdr:row>126</xdr:row>
      <xdr:rowOff>27245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CE956326-8C5C-A89B-53DA-7D96AF6A8915}"/>
            </a:ext>
          </a:extLst>
        </xdr:cNvPr>
        <xdr:cNvGrpSpPr/>
      </xdr:nvGrpSpPr>
      <xdr:grpSpPr>
        <a:xfrm>
          <a:off x="1306286" y="20635881"/>
          <a:ext cx="4932863" cy="1651000"/>
          <a:chOff x="1306286" y="21662571"/>
          <a:chExt cx="4929565" cy="1660073"/>
        </a:xfrm>
      </xdr:grpSpPr>
      <xdr:graphicFrame macro="">
        <xdr:nvGraphicFramePr>
          <xdr:cNvPr id="4" name="Chart 3">
            <a:extLst>
              <a:ext uri="{FF2B5EF4-FFF2-40B4-BE49-F238E27FC236}">
                <a16:creationId xmlns:a16="http://schemas.microsoft.com/office/drawing/2014/main" id="{C0A931C5-BEF0-94C5-25C3-07D7569D6731}"/>
              </a:ext>
            </a:extLst>
          </xdr:cNvPr>
          <xdr:cNvGraphicFramePr/>
        </xdr:nvGraphicFramePr>
        <xdr:xfrm>
          <a:off x="1306286" y="21662571"/>
          <a:ext cx="4676320" cy="166007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9"/>
          </a:graphicData>
        </a:graphic>
      </xdr:graphicFrame>
      <xdr:sp macro="" textlink="">
        <xdr:nvSpPr>
          <xdr:cNvPr id="8" name="Rectangle 7">
            <a:extLst>
              <a:ext uri="{FF2B5EF4-FFF2-40B4-BE49-F238E27FC236}">
                <a16:creationId xmlns:a16="http://schemas.microsoft.com/office/drawing/2014/main" id="{E585FC96-0F84-0C52-B228-71C4553A1879}"/>
              </a:ext>
            </a:extLst>
          </xdr:cNvPr>
          <xdr:cNvSpPr/>
        </xdr:nvSpPr>
        <xdr:spPr>
          <a:xfrm>
            <a:off x="1551226" y="22315713"/>
            <a:ext cx="4100274" cy="526143"/>
          </a:xfrm>
          <a:prstGeom prst="rect">
            <a:avLst/>
          </a:prstGeom>
          <a:gradFill flip="none" rotWithShape="1">
            <a:gsLst>
              <a:gs pos="0">
                <a:srgbClr val="FF0000">
                  <a:alpha val="39440"/>
                </a:srgbClr>
              </a:gs>
              <a:gs pos="60000">
                <a:srgbClr val="F4EB32">
                  <a:alpha val="56000"/>
                </a:srgbClr>
              </a:gs>
              <a:gs pos="33000">
                <a:srgbClr val="FFC000"/>
              </a:gs>
              <a:gs pos="84000">
                <a:srgbClr val="92D050"/>
              </a:gs>
              <a:gs pos="100000">
                <a:srgbClr val="92D050">
                  <a:alpha val="48006"/>
                </a:srgbClr>
              </a:gs>
            </a:gsLst>
            <a:lin ang="0" scaled="0"/>
            <a:tileRect/>
          </a:gra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 marR="0" lvl="0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</a:defPPr>
            <a:lvl1pPr marR="0" lvl="0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chemeClr val="lt1"/>
                </a:solidFill>
                <a:latin typeface="+mn-lt"/>
                <a:ea typeface="+mn-ea"/>
                <a:cs typeface="+mn-cs"/>
                <a:sym typeface="Arial"/>
              </a:defRPr>
            </a:lvl1pPr>
            <a:lvl2pPr marR="0" lvl="1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chemeClr val="lt1"/>
                </a:solidFill>
                <a:latin typeface="+mn-lt"/>
                <a:ea typeface="+mn-ea"/>
                <a:cs typeface="+mn-cs"/>
                <a:sym typeface="Arial"/>
              </a:defRPr>
            </a:lvl2pPr>
            <a:lvl3pPr marR="0" lvl="2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chemeClr val="lt1"/>
                </a:solidFill>
                <a:latin typeface="+mn-lt"/>
                <a:ea typeface="+mn-ea"/>
                <a:cs typeface="+mn-cs"/>
                <a:sym typeface="Arial"/>
              </a:defRPr>
            </a:lvl3pPr>
            <a:lvl4pPr marR="0" lvl="3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chemeClr val="lt1"/>
                </a:solidFill>
                <a:latin typeface="+mn-lt"/>
                <a:ea typeface="+mn-ea"/>
                <a:cs typeface="+mn-cs"/>
                <a:sym typeface="Arial"/>
              </a:defRPr>
            </a:lvl4pPr>
            <a:lvl5pPr marR="0" lvl="4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chemeClr val="lt1"/>
                </a:solidFill>
                <a:latin typeface="+mn-lt"/>
                <a:ea typeface="+mn-ea"/>
                <a:cs typeface="+mn-cs"/>
                <a:sym typeface="Arial"/>
              </a:defRPr>
            </a:lvl5pPr>
            <a:lvl6pPr marR="0" lvl="5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chemeClr val="lt1"/>
                </a:solidFill>
                <a:latin typeface="+mn-lt"/>
                <a:ea typeface="+mn-ea"/>
                <a:cs typeface="+mn-cs"/>
                <a:sym typeface="Arial"/>
              </a:defRPr>
            </a:lvl6pPr>
            <a:lvl7pPr marR="0" lvl="6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chemeClr val="lt1"/>
                </a:solidFill>
                <a:latin typeface="+mn-lt"/>
                <a:ea typeface="+mn-ea"/>
                <a:cs typeface="+mn-cs"/>
                <a:sym typeface="Arial"/>
              </a:defRPr>
            </a:lvl7pPr>
            <a:lvl8pPr marR="0" lvl="7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chemeClr val="lt1"/>
                </a:solidFill>
                <a:latin typeface="+mn-lt"/>
                <a:ea typeface="+mn-ea"/>
                <a:cs typeface="+mn-cs"/>
                <a:sym typeface="Arial"/>
              </a:defRPr>
            </a:lvl8pPr>
            <a:lvl9pPr marR="0" lvl="8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chemeClr val="lt1"/>
                </a:solidFill>
                <a:latin typeface="+mn-lt"/>
                <a:ea typeface="+mn-ea"/>
                <a:cs typeface="+mn-cs"/>
                <a:sym typeface="Arial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0" name="TextBox 2">
            <a:extLst>
              <a:ext uri="{FF2B5EF4-FFF2-40B4-BE49-F238E27FC236}">
                <a16:creationId xmlns:a16="http://schemas.microsoft.com/office/drawing/2014/main" id="{AC4201F8-19A1-4FE1-A595-AACEB6D81751}"/>
              </a:ext>
            </a:extLst>
          </xdr:cNvPr>
          <xdr:cNvSpPr txBox="1"/>
        </xdr:nvSpPr>
        <xdr:spPr>
          <a:xfrm>
            <a:off x="1306286" y="22832786"/>
            <a:ext cx="4929565" cy="26936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 marR="0" lvl="0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</a:defPPr>
            <a:lvl1pPr marR="0" lvl="0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rgbClr val="000000"/>
                </a:solidFill>
                <a:latin typeface="Arial"/>
                <a:ea typeface="Arial"/>
                <a:cs typeface="Arial"/>
                <a:sym typeface="Arial"/>
              </a:defRPr>
            </a:lvl1pPr>
            <a:lvl2pPr marR="0" lvl="1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rgbClr val="000000"/>
                </a:solidFill>
                <a:latin typeface="Arial"/>
                <a:ea typeface="Arial"/>
                <a:cs typeface="Arial"/>
                <a:sym typeface="Arial"/>
              </a:defRPr>
            </a:lvl2pPr>
            <a:lvl3pPr marR="0" lvl="2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rgbClr val="000000"/>
                </a:solidFill>
                <a:latin typeface="Arial"/>
                <a:ea typeface="Arial"/>
                <a:cs typeface="Arial"/>
                <a:sym typeface="Arial"/>
              </a:defRPr>
            </a:lvl3pPr>
            <a:lvl4pPr marR="0" lvl="3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rgbClr val="000000"/>
                </a:solidFill>
                <a:latin typeface="Arial"/>
                <a:ea typeface="Arial"/>
                <a:cs typeface="Arial"/>
                <a:sym typeface="Arial"/>
              </a:defRPr>
            </a:lvl4pPr>
            <a:lvl5pPr marR="0" lvl="4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rgbClr val="000000"/>
                </a:solidFill>
                <a:latin typeface="Arial"/>
                <a:ea typeface="Arial"/>
                <a:cs typeface="Arial"/>
                <a:sym typeface="Arial"/>
              </a:defRPr>
            </a:lvl5pPr>
            <a:lvl6pPr marR="0" lvl="5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rgbClr val="000000"/>
                </a:solidFill>
                <a:latin typeface="Arial"/>
                <a:ea typeface="Arial"/>
                <a:cs typeface="Arial"/>
                <a:sym typeface="Arial"/>
              </a:defRPr>
            </a:lvl6pPr>
            <a:lvl7pPr marR="0" lvl="6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rgbClr val="000000"/>
                </a:solidFill>
                <a:latin typeface="Arial"/>
                <a:ea typeface="Arial"/>
                <a:cs typeface="Arial"/>
                <a:sym typeface="Arial"/>
              </a:defRPr>
            </a:lvl7pPr>
            <a:lvl8pPr marR="0" lvl="7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rgbClr val="000000"/>
                </a:solidFill>
                <a:latin typeface="Arial"/>
                <a:ea typeface="Arial"/>
                <a:cs typeface="Arial"/>
                <a:sym typeface="Arial"/>
              </a:defRPr>
            </a:lvl8pPr>
            <a:lvl9pPr marR="0" lvl="8" algn="l" rtl="0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>
                <a:srgbClr val="000000"/>
              </a:buClr>
              <a:buFont typeface="Arial"/>
              <a:defRPr sz="1400" b="0" i="0" u="none" strike="noStrike" cap="none">
                <a:solidFill>
                  <a:srgbClr val="000000"/>
                </a:solidFill>
                <a:latin typeface="Arial"/>
                <a:ea typeface="Arial"/>
                <a:cs typeface="Arial"/>
                <a:sym typeface="Arial"/>
              </a:defRPr>
            </a:lvl9pPr>
          </a:lstStyle>
          <a:p>
            <a:r>
              <a:rPr lang="en-US" sz="1200"/>
              <a:t>No Activity                  Launch                 Integrate             Optimized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w3.org/TR/maturity-model/" TargetMode="External"/><Relationship Id="rId1" Type="http://schemas.openxmlformats.org/officeDocument/2006/relationships/hyperlink" Target="https://www.w3.org/TR/maturity-model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3c.github.io/maturity-model/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hyperlink" Target="https://w3c.github.io/maturity-model/" TargetMode="External"/><Relationship Id="rId1" Type="http://schemas.openxmlformats.org/officeDocument/2006/relationships/hyperlink" Target="https://w3c.github.io/maturity-model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EC4945-A82F-1047-BE40-3246942C3D3C}">
  <dimension ref="A1:I142"/>
  <sheetViews>
    <sheetView topLeftCell="A118" zoomScale="110" zoomScaleNormal="110" workbookViewId="0">
      <selection activeCell="A118" sqref="A1:XFD1048576"/>
    </sheetView>
  </sheetViews>
  <sheetFormatPr baseColWidth="10" defaultColWidth="10.83203125" defaultRowHeight="13"/>
  <cols>
    <col min="1" max="1" width="18" style="10" customWidth="1"/>
    <col min="2" max="2" width="15.1640625" style="10" customWidth="1"/>
    <col min="3" max="3" width="17.1640625" style="10" customWidth="1"/>
    <col min="4" max="4" width="15.5" style="10" customWidth="1"/>
    <col min="5" max="5" width="18" style="10" customWidth="1"/>
    <col min="6" max="6" width="17.83203125" style="10" customWidth="1"/>
    <col min="7" max="7" width="19" style="10" customWidth="1"/>
    <col min="8" max="8" width="16.33203125" style="10" customWidth="1"/>
    <col min="9" max="9" width="16.1640625" style="10" customWidth="1"/>
    <col min="10" max="10" width="10.83203125" style="10"/>
    <col min="11" max="11" width="4.6640625" style="10" customWidth="1"/>
    <col min="12" max="16384" width="10.83203125" style="10"/>
  </cols>
  <sheetData>
    <row r="1" spans="1:9">
      <c r="A1" s="10" t="s">
        <v>172</v>
      </c>
    </row>
    <row r="3" spans="1:9">
      <c r="A3" s="18" t="s">
        <v>171</v>
      </c>
      <c r="B3" s="18" t="s">
        <v>170</v>
      </c>
      <c r="C3" s="18" t="s">
        <v>169</v>
      </c>
      <c r="D3" s="18" t="s">
        <v>168</v>
      </c>
      <c r="E3" s="18" t="s">
        <v>167</v>
      </c>
      <c r="F3" s="19" t="s">
        <v>166</v>
      </c>
      <c r="G3" s="19" t="s">
        <v>177</v>
      </c>
      <c r="H3" s="18" t="s">
        <v>178</v>
      </c>
    </row>
    <row r="4" spans="1:9">
      <c r="A4" s="20" t="s">
        <v>165</v>
      </c>
      <c r="B4" s="17"/>
      <c r="C4" s="23">
        <v>0.25</v>
      </c>
      <c r="D4" s="23">
        <v>0.25</v>
      </c>
      <c r="E4" s="23">
        <v>0.33333333333333331</v>
      </c>
      <c r="F4" s="22">
        <v>0.16666666666666666</v>
      </c>
      <c r="G4" s="22">
        <f>SUM(B4:F4)</f>
        <v>0.99999999999999989</v>
      </c>
      <c r="H4" s="29">
        <v>36</v>
      </c>
    </row>
    <row r="5" spans="1:9">
      <c r="A5" s="24" t="s">
        <v>164</v>
      </c>
      <c r="B5" s="17"/>
      <c r="C5" s="23">
        <v>0.21</v>
      </c>
      <c r="D5" s="23">
        <v>0.36</v>
      </c>
      <c r="E5" s="23">
        <v>0.28999999999999998</v>
      </c>
      <c r="F5" s="22">
        <v>0.14000000000000001</v>
      </c>
      <c r="G5" s="22">
        <f>SUM(B5:F5)</f>
        <v>0.99999999999999989</v>
      </c>
      <c r="H5" s="29">
        <v>14</v>
      </c>
    </row>
    <row r="6" spans="1:9">
      <c r="A6" s="20" t="s">
        <v>65</v>
      </c>
      <c r="B6" s="17"/>
      <c r="C6" s="23">
        <v>0.24</v>
      </c>
      <c r="D6" s="23">
        <v>0.26</v>
      </c>
      <c r="E6" s="23">
        <v>0.31</v>
      </c>
      <c r="F6" s="22">
        <v>0.19</v>
      </c>
      <c r="G6" s="22">
        <f t="shared" ref="G6:G10" si="0">SUM(B6:F6)</f>
        <v>1</v>
      </c>
      <c r="H6" s="29">
        <v>31</v>
      </c>
    </row>
    <row r="7" spans="1:9">
      <c r="A7" s="24" t="s">
        <v>163</v>
      </c>
      <c r="B7" s="23">
        <v>0.11</v>
      </c>
      <c r="C7" s="23">
        <v>0.15</v>
      </c>
      <c r="D7" s="23">
        <v>0.25</v>
      </c>
      <c r="E7" s="23">
        <v>0.28000000000000003</v>
      </c>
      <c r="F7" s="22">
        <v>0.21</v>
      </c>
      <c r="G7" s="22">
        <f>SUM(B7:F7)</f>
        <v>1</v>
      </c>
      <c r="H7" s="29">
        <v>25</v>
      </c>
    </row>
    <row r="8" spans="1:9">
      <c r="A8" s="20" t="s">
        <v>107</v>
      </c>
      <c r="B8" s="23">
        <v>0.16</v>
      </c>
      <c r="C8" s="23">
        <v>0.22</v>
      </c>
      <c r="D8" s="23">
        <v>0.21</v>
      </c>
      <c r="E8" s="23">
        <v>0.23</v>
      </c>
      <c r="F8" s="22">
        <v>0.18</v>
      </c>
      <c r="G8" s="22">
        <f>SUM(B8:F8)</f>
        <v>1</v>
      </c>
      <c r="H8" s="29">
        <v>12</v>
      </c>
    </row>
    <row r="9" spans="1:9">
      <c r="A9" s="24" t="s">
        <v>123</v>
      </c>
      <c r="B9" s="17"/>
      <c r="C9" s="23">
        <v>0.24</v>
      </c>
      <c r="D9" s="23">
        <v>0.26</v>
      </c>
      <c r="E9" s="23">
        <v>0.31</v>
      </c>
      <c r="F9" s="22">
        <v>0.19</v>
      </c>
      <c r="G9" s="22">
        <f t="shared" ref="G9" si="1">SUM(B9:F9)</f>
        <v>1</v>
      </c>
      <c r="H9" s="29">
        <v>17</v>
      </c>
    </row>
    <row r="10" spans="1:9">
      <c r="A10" s="21" t="s">
        <v>135</v>
      </c>
      <c r="B10" s="16"/>
      <c r="C10" s="23">
        <v>0.21</v>
      </c>
      <c r="D10" s="23">
        <v>0.36</v>
      </c>
      <c r="E10" s="23">
        <v>0.28999999999999998</v>
      </c>
      <c r="F10" s="22">
        <v>0.14000000000000001</v>
      </c>
      <c r="G10" s="22">
        <f t="shared" si="0"/>
        <v>0.99999999999999989</v>
      </c>
      <c r="H10" s="29">
        <v>14</v>
      </c>
    </row>
    <row r="11" spans="1:9" ht="16">
      <c r="H11" s="28">
        <f>SUM(H4:H10)</f>
        <v>149</v>
      </c>
      <c r="I11" s="27" t="s">
        <v>180</v>
      </c>
    </row>
    <row r="13" spans="1:9">
      <c r="A13" s="26" t="s">
        <v>179</v>
      </c>
      <c r="B13" s="31">
        <f>SUM(B4:B10)/7</f>
        <v>3.8571428571428576E-2</v>
      </c>
      <c r="C13" s="31">
        <f t="shared" ref="C13:G13" si="2">SUM(C4:C10)/7</f>
        <v>0.21714285714285714</v>
      </c>
      <c r="D13" s="31">
        <f t="shared" si="2"/>
        <v>0.27857142857142858</v>
      </c>
      <c r="E13" s="31">
        <f t="shared" si="2"/>
        <v>0.29190476190476194</v>
      </c>
      <c r="F13" s="31">
        <f t="shared" si="2"/>
        <v>0.17380952380952383</v>
      </c>
      <c r="G13" s="32">
        <f t="shared" si="2"/>
        <v>1</v>
      </c>
    </row>
    <row r="19" spans="1:6">
      <c r="A19" s="18" t="s">
        <v>171</v>
      </c>
      <c r="B19" s="18" t="s">
        <v>170</v>
      </c>
      <c r="C19" s="18" t="s">
        <v>169</v>
      </c>
      <c r="D19" s="18" t="s">
        <v>168</v>
      </c>
      <c r="E19" s="18" t="s">
        <v>167</v>
      </c>
      <c r="F19" s="19" t="s">
        <v>166</v>
      </c>
    </row>
    <row r="20" spans="1:6">
      <c r="B20" s="25">
        <v>0.04</v>
      </c>
      <c r="C20" s="25">
        <v>0.22</v>
      </c>
      <c r="D20" s="25">
        <v>0.28000000000000003</v>
      </c>
      <c r="E20" s="25">
        <v>0.28999999999999998</v>
      </c>
      <c r="F20" s="25">
        <v>0.17</v>
      </c>
    </row>
    <row r="40" spans="1:2">
      <c r="A40" s="26" t="s">
        <v>171</v>
      </c>
      <c r="B40" s="26" t="s">
        <v>181</v>
      </c>
    </row>
    <row r="41" spans="1:2">
      <c r="A41" s="10" t="s">
        <v>165</v>
      </c>
      <c r="B41" s="10">
        <v>17</v>
      </c>
    </row>
    <row r="42" spans="1:2">
      <c r="A42" s="10" t="s">
        <v>164</v>
      </c>
      <c r="B42" s="10">
        <v>14</v>
      </c>
    </row>
    <row r="43" spans="1:2">
      <c r="A43" s="10" t="s">
        <v>65</v>
      </c>
      <c r="B43" s="10">
        <v>19</v>
      </c>
    </row>
    <row r="44" spans="1:2">
      <c r="A44" s="10" t="s">
        <v>163</v>
      </c>
      <c r="B44" s="10">
        <v>21</v>
      </c>
    </row>
    <row r="45" spans="1:2">
      <c r="A45" s="10" t="s">
        <v>107</v>
      </c>
      <c r="B45" s="10">
        <v>18</v>
      </c>
    </row>
    <row r="46" spans="1:2">
      <c r="A46" s="10" t="s">
        <v>123</v>
      </c>
      <c r="B46" s="10">
        <v>19</v>
      </c>
    </row>
    <row r="47" spans="1:2">
      <c r="A47" s="10" t="s">
        <v>135</v>
      </c>
      <c r="B47" s="10">
        <v>14</v>
      </c>
    </row>
    <row r="52" spans="1:6">
      <c r="A52" s="18" t="s">
        <v>171</v>
      </c>
      <c r="B52" s="18" t="s">
        <v>170</v>
      </c>
      <c r="C52" s="18" t="s">
        <v>169</v>
      </c>
      <c r="D52" s="18" t="s">
        <v>168</v>
      </c>
      <c r="E52" s="18" t="s">
        <v>167</v>
      </c>
      <c r="F52" s="19" t="s">
        <v>166</v>
      </c>
    </row>
    <row r="53" spans="1:6">
      <c r="A53" s="20" t="s">
        <v>165</v>
      </c>
      <c r="B53" s="17"/>
      <c r="C53" s="17">
        <v>25</v>
      </c>
      <c r="D53" s="17">
        <v>25</v>
      </c>
      <c r="E53" s="17">
        <v>33</v>
      </c>
      <c r="F53" s="30">
        <v>17</v>
      </c>
    </row>
    <row r="54" spans="1:6">
      <c r="A54" s="24" t="s">
        <v>164</v>
      </c>
      <c r="B54" s="17"/>
      <c r="C54" s="17">
        <v>21</v>
      </c>
      <c r="D54" s="17">
        <v>36</v>
      </c>
      <c r="E54" s="17">
        <v>29</v>
      </c>
      <c r="F54" s="30">
        <v>14</v>
      </c>
    </row>
    <row r="55" spans="1:6">
      <c r="A55" s="20" t="s">
        <v>65</v>
      </c>
      <c r="B55" s="17"/>
      <c r="C55" s="17">
        <v>24</v>
      </c>
      <c r="D55" s="17">
        <v>26</v>
      </c>
      <c r="E55" s="17">
        <v>31</v>
      </c>
      <c r="F55" s="30">
        <v>19</v>
      </c>
    </row>
    <row r="56" spans="1:6">
      <c r="A56" s="24" t="s">
        <v>163</v>
      </c>
      <c r="B56" s="17">
        <v>11</v>
      </c>
      <c r="C56" s="17">
        <v>15</v>
      </c>
      <c r="D56" s="17">
        <v>25</v>
      </c>
      <c r="E56" s="17">
        <v>28</v>
      </c>
      <c r="F56" s="30">
        <v>21</v>
      </c>
    </row>
    <row r="57" spans="1:6">
      <c r="A57" s="20" t="s">
        <v>107</v>
      </c>
      <c r="B57" s="17">
        <v>16</v>
      </c>
      <c r="C57" s="17">
        <v>22</v>
      </c>
      <c r="D57" s="17">
        <v>21</v>
      </c>
      <c r="E57" s="17">
        <v>23</v>
      </c>
      <c r="F57" s="30">
        <v>18</v>
      </c>
    </row>
    <row r="58" spans="1:6">
      <c r="A58" s="24" t="s">
        <v>123</v>
      </c>
      <c r="B58" s="17"/>
      <c r="C58" s="17">
        <v>24</v>
      </c>
      <c r="D58" s="17">
        <v>26</v>
      </c>
      <c r="E58" s="17">
        <v>31</v>
      </c>
      <c r="F58" s="30">
        <v>19</v>
      </c>
    </row>
    <row r="59" spans="1:6">
      <c r="A59" s="21" t="s">
        <v>135</v>
      </c>
      <c r="B59" s="16"/>
      <c r="C59" s="17">
        <v>21</v>
      </c>
      <c r="D59" s="17">
        <v>36</v>
      </c>
      <c r="E59" s="17">
        <v>29</v>
      </c>
      <c r="F59" s="30">
        <v>14</v>
      </c>
    </row>
    <row r="72" spans="1:2" ht="17">
      <c r="A72" s="95" t="s">
        <v>205</v>
      </c>
      <c r="B72" s="96" t="s">
        <v>203</v>
      </c>
    </row>
    <row r="73" spans="1:2" ht="16">
      <c r="A73" s="97" t="s">
        <v>187</v>
      </c>
      <c r="B73" s="98">
        <v>3</v>
      </c>
    </row>
    <row r="74" spans="1:2" ht="16">
      <c r="A74" s="97" t="s">
        <v>188</v>
      </c>
      <c r="B74" s="100">
        <v>11</v>
      </c>
    </row>
    <row r="75" spans="1:2" ht="16">
      <c r="A75" s="97" t="s">
        <v>189</v>
      </c>
      <c r="B75" s="100">
        <v>11</v>
      </c>
    </row>
    <row r="76" spans="1:2" ht="16">
      <c r="A76" s="97" t="s">
        <v>190</v>
      </c>
      <c r="B76" s="100">
        <v>11</v>
      </c>
    </row>
    <row r="83" spans="4:5" ht="51">
      <c r="D83" s="95" t="s">
        <v>206</v>
      </c>
      <c r="E83" s="101" t="s">
        <v>176</v>
      </c>
    </row>
    <row r="84" spans="4:5" ht="16">
      <c r="D84" s="97" t="s">
        <v>187</v>
      </c>
      <c r="E84" s="99">
        <v>8.3000000000000004E-2</v>
      </c>
    </row>
    <row r="85" spans="4:5" ht="16">
      <c r="D85" s="97" t="s">
        <v>188</v>
      </c>
      <c r="E85" s="99">
        <v>0.30599999999999999</v>
      </c>
    </row>
    <row r="86" spans="4:5" ht="16">
      <c r="D86" s="97" t="s">
        <v>189</v>
      </c>
      <c r="E86" s="99">
        <v>0.30599999999999999</v>
      </c>
    </row>
    <row r="87" spans="4:5" ht="16">
      <c r="D87" s="97" t="s">
        <v>190</v>
      </c>
      <c r="E87" s="99">
        <v>0.30599999999999999</v>
      </c>
    </row>
    <row r="111" spans="1:9" ht="42">
      <c r="A111" s="18" t="s">
        <v>171</v>
      </c>
      <c r="B111" s="18" t="s">
        <v>170</v>
      </c>
      <c r="C111" s="18" t="s">
        <v>169</v>
      </c>
      <c r="D111" s="18" t="s">
        <v>168</v>
      </c>
      <c r="E111" s="18" t="s">
        <v>167</v>
      </c>
      <c r="F111" s="19" t="s">
        <v>166</v>
      </c>
      <c r="G111" s="19" t="s">
        <v>177</v>
      </c>
      <c r="H111" s="18" t="s">
        <v>178</v>
      </c>
      <c r="I111" s="105" t="s">
        <v>207</v>
      </c>
    </row>
    <row r="112" spans="1:9">
      <c r="A112" s="20" t="s">
        <v>165</v>
      </c>
      <c r="B112" s="17"/>
      <c r="C112" s="23">
        <v>0.25</v>
      </c>
      <c r="D112" s="23">
        <v>0.25</v>
      </c>
      <c r="E112" s="23">
        <v>0.33333333333333331</v>
      </c>
      <c r="F112" s="22">
        <v>0.16666666666666666</v>
      </c>
      <c r="G112" s="22">
        <f>SUM(B112:F112)</f>
        <v>0.99999999999999989</v>
      </c>
      <c r="H112" s="29">
        <v>36</v>
      </c>
      <c r="I112" s="108">
        <v>6</v>
      </c>
    </row>
    <row r="113" spans="1:9">
      <c r="A113" s="24" t="s">
        <v>164</v>
      </c>
      <c r="B113" s="17"/>
      <c r="C113" s="23">
        <v>0.21</v>
      </c>
      <c r="D113" s="23">
        <v>0.36</v>
      </c>
      <c r="E113" s="23">
        <v>0.28999999999999998</v>
      </c>
      <c r="F113" s="22">
        <v>0.14000000000000001</v>
      </c>
      <c r="G113" s="22">
        <f>SUM(B113:F113)</f>
        <v>0.99999999999999989</v>
      </c>
      <c r="H113" s="29">
        <v>14</v>
      </c>
      <c r="I113" s="108">
        <v>2</v>
      </c>
    </row>
    <row r="114" spans="1:9">
      <c r="A114" s="20" t="s">
        <v>65</v>
      </c>
      <c r="B114" s="17"/>
      <c r="C114" s="23">
        <v>0.24</v>
      </c>
      <c r="D114" s="23">
        <v>0.26</v>
      </c>
      <c r="E114" s="23">
        <v>0.31</v>
      </c>
      <c r="F114" s="22">
        <v>0.19</v>
      </c>
      <c r="G114" s="22">
        <f t="shared" ref="G114" si="3">SUM(B114:F114)</f>
        <v>1</v>
      </c>
      <c r="H114" s="29">
        <v>31</v>
      </c>
      <c r="I114" s="108">
        <v>6</v>
      </c>
    </row>
    <row r="115" spans="1:9">
      <c r="A115" s="24" t="s">
        <v>163</v>
      </c>
      <c r="B115" s="23">
        <v>0.11</v>
      </c>
      <c r="C115" s="23">
        <v>0.15</v>
      </c>
      <c r="D115" s="23">
        <v>0.25</v>
      </c>
      <c r="E115" s="23">
        <v>0.28000000000000003</v>
      </c>
      <c r="F115" s="22">
        <v>0.21</v>
      </c>
      <c r="G115" s="22">
        <f>SUM(B115:F115)</f>
        <v>1</v>
      </c>
      <c r="H115" s="29">
        <v>25</v>
      </c>
      <c r="I115" s="108">
        <v>5</v>
      </c>
    </row>
    <row r="116" spans="1:9">
      <c r="A116" s="20" t="s">
        <v>107</v>
      </c>
      <c r="B116" s="23">
        <v>0.16</v>
      </c>
      <c r="C116" s="23">
        <v>0.22</v>
      </c>
      <c r="D116" s="23">
        <v>0.21</v>
      </c>
      <c r="E116" s="23">
        <v>0.23</v>
      </c>
      <c r="F116" s="22">
        <v>0.18</v>
      </c>
      <c r="G116" s="22">
        <f>SUM(B116:F116)</f>
        <v>1</v>
      </c>
      <c r="H116" s="29">
        <v>12</v>
      </c>
      <c r="I116" s="108">
        <v>2</v>
      </c>
    </row>
    <row r="117" spans="1:9">
      <c r="A117" s="24" t="s">
        <v>123</v>
      </c>
      <c r="B117" s="17"/>
      <c r="C117" s="23">
        <v>0.24</v>
      </c>
      <c r="D117" s="23">
        <v>0.26</v>
      </c>
      <c r="E117" s="23">
        <v>0.31</v>
      </c>
      <c r="F117" s="22">
        <v>0.19</v>
      </c>
      <c r="G117" s="22">
        <f t="shared" ref="G117:G118" si="4">SUM(B117:F117)</f>
        <v>1</v>
      </c>
      <c r="H117" s="29">
        <v>17</v>
      </c>
      <c r="I117" s="108">
        <v>3</v>
      </c>
    </row>
    <row r="118" spans="1:9">
      <c r="A118" s="21" t="s">
        <v>135</v>
      </c>
      <c r="B118" s="16"/>
      <c r="C118" s="23">
        <v>0.21</v>
      </c>
      <c r="D118" s="23">
        <v>0.36</v>
      </c>
      <c r="E118" s="23">
        <v>0.28999999999999998</v>
      </c>
      <c r="F118" s="22">
        <v>0.14000000000000001</v>
      </c>
      <c r="G118" s="22">
        <f t="shared" si="4"/>
        <v>0.99999999999999989</v>
      </c>
      <c r="H118" s="29">
        <v>14</v>
      </c>
      <c r="I118" s="108">
        <v>2</v>
      </c>
    </row>
    <row r="119" spans="1:9">
      <c r="H119" s="102">
        <f>SUM(H112:H118)</f>
        <v>149</v>
      </c>
      <c r="I119" s="103">
        <f>SUM(I112:I118)</f>
        <v>26</v>
      </c>
    </row>
    <row r="121" spans="1:9" ht="42">
      <c r="H121" s="106" t="s">
        <v>208</v>
      </c>
      <c r="I121" s="104"/>
    </row>
    <row r="122" spans="1:9" ht="28">
      <c r="H122" s="107">
        <f>I119/H119</f>
        <v>0.17449664429530201</v>
      </c>
      <c r="I122" s="109" t="s">
        <v>209</v>
      </c>
    </row>
    <row r="131" spans="1:9" ht="42">
      <c r="A131" s="18" t="s">
        <v>171</v>
      </c>
      <c r="B131" s="18" t="s">
        <v>170</v>
      </c>
      <c r="C131" s="18" t="s">
        <v>169</v>
      </c>
      <c r="D131" s="18" t="s">
        <v>168</v>
      </c>
      <c r="E131" s="18" t="s">
        <v>167</v>
      </c>
      <c r="F131" s="19" t="s">
        <v>166</v>
      </c>
      <c r="G131" s="19" t="s">
        <v>177</v>
      </c>
      <c r="H131" s="18" t="s">
        <v>178</v>
      </c>
      <c r="I131" s="105" t="s">
        <v>207</v>
      </c>
    </row>
    <row r="132" spans="1:9">
      <c r="A132" s="20" t="s">
        <v>165</v>
      </c>
      <c r="B132" s="17"/>
      <c r="C132" s="110" t="e">
        <f>'3.1 Communications'!#REF!</f>
        <v>#REF!</v>
      </c>
      <c r="D132" s="110" t="e">
        <f>'3.1 Communications'!#REF!</f>
        <v>#REF!</v>
      </c>
      <c r="E132" s="110" t="e">
        <f>'3.1 Communications'!#REF!</f>
        <v>#REF!</v>
      </c>
      <c r="F132" s="110" t="e">
        <f>'3.1 Communications'!#REF!</f>
        <v>#REF!</v>
      </c>
      <c r="G132" s="110" t="e">
        <f>'3.1 Communications'!#REF!</f>
        <v>#REF!</v>
      </c>
      <c r="H132" s="29" t="e">
        <f>'3.1 Communications'!#REF!</f>
        <v>#REF!</v>
      </c>
      <c r="I132" s="108">
        <v>6</v>
      </c>
    </row>
    <row r="133" spans="1:9">
      <c r="A133" s="24" t="s">
        <v>164</v>
      </c>
      <c r="B133" s="17"/>
      <c r="C133" s="110" t="e">
        <f>'3.2 Knowledge&amp;Skills'!#REF!</f>
        <v>#REF!</v>
      </c>
      <c r="D133" s="110" t="e">
        <f>'3.2 Knowledge&amp;Skills'!#REF!</f>
        <v>#REF!</v>
      </c>
      <c r="E133" s="110" t="e">
        <f>'3.2 Knowledge&amp;Skills'!#REF!</f>
        <v>#REF!</v>
      </c>
      <c r="F133" s="110" t="e">
        <f>'3.2 Knowledge&amp;Skills'!#REF!</f>
        <v>#REF!</v>
      </c>
      <c r="G133" s="110" t="e">
        <f>'3.2 Knowledge&amp;Skills'!#REF!</f>
        <v>#REF!</v>
      </c>
      <c r="H133" s="29" t="e">
        <f>'3.2 Knowledge&amp;Skills'!#REF!</f>
        <v>#REF!</v>
      </c>
      <c r="I133" s="108">
        <v>2</v>
      </c>
    </row>
    <row r="134" spans="1:9">
      <c r="A134" s="20" t="s">
        <v>65</v>
      </c>
      <c r="B134" s="17"/>
      <c r="C134" s="110" t="e">
        <f>'3.3 Support'!#REF!</f>
        <v>#REF!</v>
      </c>
      <c r="D134" s="110" t="e">
        <f>'3.3 Support'!#REF!</f>
        <v>#REF!</v>
      </c>
      <c r="E134" s="110" t="e">
        <f>'3.3 Support'!#REF!</f>
        <v>#REF!</v>
      </c>
      <c r="F134" s="110" t="e">
        <f>'3.3 Support'!#REF!</f>
        <v>#REF!</v>
      </c>
      <c r="G134" s="110" t="e">
        <f>'3.3 Support'!#REF!</f>
        <v>#REF!</v>
      </c>
      <c r="H134" s="29" t="e">
        <f>'3.3 Support'!#REF!</f>
        <v>#REF!</v>
      </c>
      <c r="I134" s="108">
        <v>6</v>
      </c>
    </row>
    <row r="135" spans="1:9">
      <c r="A135" s="24" t="s">
        <v>163</v>
      </c>
      <c r="B135" s="23" t="s">
        <v>173</v>
      </c>
      <c r="C135" s="110" t="e">
        <f>'3.4 ICT Dev Life Cycle'!#REF!</f>
        <v>#REF!</v>
      </c>
      <c r="D135" s="110" t="e">
        <f>'3.4 ICT Dev Life Cycle'!#REF!</f>
        <v>#REF!</v>
      </c>
      <c r="E135" s="110" t="e">
        <f>'3.4 ICT Dev Life Cycle'!#REF!</f>
        <v>#REF!</v>
      </c>
      <c r="F135" s="110" t="e">
        <f>'3.4 ICT Dev Life Cycle'!#REF!</f>
        <v>#REF!</v>
      </c>
      <c r="G135" s="110" t="e">
        <f>'3.4 ICT Dev Life Cycle'!#REF!</f>
        <v>#REF!</v>
      </c>
      <c r="H135" s="29" t="e">
        <f>'3.4 ICT Dev Life Cycle'!#REF!</f>
        <v>#REF!</v>
      </c>
      <c r="I135" s="108">
        <v>5</v>
      </c>
    </row>
    <row r="136" spans="1:9">
      <c r="A136" s="20" t="s">
        <v>107</v>
      </c>
      <c r="B136" s="23" t="s">
        <v>173</v>
      </c>
      <c r="C136" s="110" t="e">
        <f>'3.5 Personnel'!#REF!</f>
        <v>#REF!</v>
      </c>
      <c r="D136" s="110" t="e">
        <f>'3.5 Personnel'!#REF!</f>
        <v>#REF!</v>
      </c>
      <c r="E136" s="110" t="e">
        <f>'3.5 Personnel'!#REF!</f>
        <v>#REF!</v>
      </c>
      <c r="F136" s="110" t="e">
        <f>'3.5 Personnel'!#REF!</f>
        <v>#REF!</v>
      </c>
      <c r="G136" s="110" t="e">
        <f>'3.5 Personnel'!#REF!</f>
        <v>#REF!</v>
      </c>
      <c r="H136" s="29" t="e">
        <f>'3.5 Personnel'!#REF!</f>
        <v>#REF!</v>
      </c>
      <c r="I136" s="108">
        <v>2</v>
      </c>
    </row>
    <row r="137" spans="1:9">
      <c r="A137" s="24" t="s">
        <v>123</v>
      </c>
      <c r="B137" s="17"/>
      <c r="C137" s="110" t="e">
        <f>'3.6 Procurement'!#REF!</f>
        <v>#REF!</v>
      </c>
      <c r="D137" s="110" t="e">
        <f>'3.6 Procurement'!#REF!</f>
        <v>#REF!</v>
      </c>
      <c r="E137" s="110" t="e">
        <f>'3.6 Procurement'!#REF!</f>
        <v>#REF!</v>
      </c>
      <c r="F137" s="110" t="e">
        <f>'3.6 Procurement'!#REF!</f>
        <v>#REF!</v>
      </c>
      <c r="G137" s="110" t="e">
        <f>'3.6 Procurement'!#REF!</f>
        <v>#REF!</v>
      </c>
      <c r="H137" s="29" t="e">
        <f>'3.6 Procurement'!#REF!</f>
        <v>#REF!</v>
      </c>
      <c r="I137" s="108">
        <v>3</v>
      </c>
    </row>
    <row r="138" spans="1:9">
      <c r="A138" s="21" t="s">
        <v>135</v>
      </c>
      <c r="B138" s="16"/>
      <c r="C138" s="110" t="e">
        <f>'3.7 Culture'!#REF!</f>
        <v>#REF!</v>
      </c>
      <c r="D138" s="110" t="e">
        <f>'3.7 Culture'!#REF!</f>
        <v>#REF!</v>
      </c>
      <c r="E138" s="110" t="e">
        <f>'3.7 Culture'!#REF!</f>
        <v>#REF!</v>
      </c>
      <c r="F138" s="110" t="e">
        <f>'3.7 Culture'!#REF!</f>
        <v>#REF!</v>
      </c>
      <c r="G138" s="110" t="e">
        <f>'3.7 Culture'!#REF!</f>
        <v>#REF!</v>
      </c>
      <c r="H138" s="29" t="e">
        <f>'3.7 Culture'!#REF!</f>
        <v>#REF!</v>
      </c>
      <c r="I138" s="108">
        <v>2</v>
      </c>
    </row>
    <row r="139" spans="1:9">
      <c r="H139" s="102" t="e">
        <f>SUM(H132:H138)</f>
        <v>#REF!</v>
      </c>
      <c r="I139" s="103">
        <f>SUM(I132:I138)</f>
        <v>26</v>
      </c>
    </row>
    <row r="141" spans="1:9" ht="42">
      <c r="H141" s="106" t="s">
        <v>208</v>
      </c>
      <c r="I141" s="104"/>
    </row>
    <row r="142" spans="1:9" ht="28">
      <c r="H142" s="107" t="e">
        <f>I139/H139</f>
        <v>#REF!</v>
      </c>
      <c r="I142" s="109" t="s">
        <v>209</v>
      </c>
    </row>
  </sheetData>
  <hyperlinks>
    <hyperlink ref="A4" location="'3.1 Communications'!A1" display="Communication" xr:uid="{5B854F67-CAF8-2A4D-B619-8D8637CD11BE}"/>
    <hyperlink ref="A5" location="'3.2 Knowledge&amp;Skills'!A1" display="Knowledge &amp; Skills" xr:uid="{E4EFCACF-08CD-B84C-9A0D-DA53EE2B973F}"/>
    <hyperlink ref="A6" location="'3.3 Support'!A1" display="Support" xr:uid="{0834256F-76C1-B04B-8BF4-93717517534C}"/>
    <hyperlink ref="A7" location="'3.4 ICT Dev Life Cycle'!A1" display="ICT Dev. Life Cycle" xr:uid="{62FE5B23-C90F-EC4B-8DDD-98CB02736FCA}"/>
    <hyperlink ref="A8" location="'3.5 Personnel'!A1" display="Personnel" xr:uid="{5281F44A-C51B-114B-9F46-F76CDEEA3118}"/>
    <hyperlink ref="A9" location="'3.6 Procurement'!A1" display="Procurement" xr:uid="{F8072AA4-5B42-F648-8724-4CCDF39881D1}"/>
    <hyperlink ref="A10" location="'3.7 Culture'!A1" display="Culture" xr:uid="{7FF3F1CD-37E4-FE4A-84B8-12FC3FC36BCE}"/>
    <hyperlink ref="A53" location="'3.1 Communications'!A1" display="Communication" xr:uid="{3477ED5E-8C95-2E47-9071-B9A653060A43}"/>
    <hyperlink ref="A54" location="'3.2 Knowledge&amp;Skills'!A1" display="Knowledge &amp; Skills" xr:uid="{E9A0F3E9-141A-404D-9B23-869BC111C981}"/>
    <hyperlink ref="A55" location="'3.3 Support'!A1" display="Support" xr:uid="{BE61F947-6245-4541-86E7-AA5A1D777F10}"/>
    <hyperlink ref="A56" location="'3.4 ICT Dev Life Cycle'!A1" display="ICT Dev. Life Cycle" xr:uid="{EF3FBE98-B769-CD47-B36C-7A66DAD299DC}"/>
    <hyperlink ref="A57" location="'3.5 Personnel'!A1" display="Personnel" xr:uid="{97FBF585-7DD6-DC42-A1C2-B18B5F269A93}"/>
    <hyperlink ref="A58" location="'3.6 Procurement'!A1" display="Procurement" xr:uid="{54E88D3C-B221-F147-9EB5-742FB1604E2F}"/>
    <hyperlink ref="A59" location="'3.7 Culture'!A1" display="Culture" xr:uid="{E925C3DB-4390-9944-A081-F1E999CFF345}"/>
    <hyperlink ref="A112" location="'3.1 Communications'!A1" display="Communication" xr:uid="{0ED8FF40-5CB6-D040-B788-4D0058DB6080}"/>
    <hyperlink ref="A113" location="'3.2 Knowledge&amp;Skills'!A1" display="Knowledge &amp; Skills" xr:uid="{8A9E1596-FBF3-C24D-A038-2C754C863442}"/>
    <hyperlink ref="A114" location="'3.3 Support'!A1" display="Support" xr:uid="{59D25653-F3DB-DE4B-AB67-2EFAA8072505}"/>
    <hyperlink ref="A115" location="'3.4 ICT Dev Life Cycle'!A1" display="ICT Dev. Life Cycle" xr:uid="{D6D23CCF-AC36-9649-86CE-846B4E02C39F}"/>
    <hyperlink ref="A116" location="'3.5 Personnel'!A1" display="Personnel" xr:uid="{67D0A0B4-9E8E-FF44-A583-E052B00FE708}"/>
    <hyperlink ref="A117" location="'3.6 Procurement'!A1" display="Procurement" xr:uid="{B610CCD0-35D8-544B-98E1-009536A3472F}"/>
    <hyperlink ref="A118" location="'3.7 Culture'!A1" display="Culture" xr:uid="{A6B40461-1394-354B-8914-1A3C414B427C}"/>
    <hyperlink ref="A132" location="'3.1 Communications'!A1" display="Communication" xr:uid="{BFA43352-53A5-7742-9465-782B3E8BD963}"/>
    <hyperlink ref="A133" location="'3.2 Knowledge&amp;Skills'!A1" display="Knowledge &amp; Skills" xr:uid="{22C02CF8-46CD-444E-92B1-61979996780D}"/>
    <hyperlink ref="A134" location="'3.3 Support'!A1" display="Support" xr:uid="{23417B38-3B32-AF48-A1A9-F52B2ACDF9D6}"/>
    <hyperlink ref="A135" location="'3.4 ICT Dev Life Cycle'!A1" display="ICT Dev. Life Cycle" xr:uid="{1CBD2AC2-CA84-364F-8D1D-CB504A72CF61}"/>
    <hyperlink ref="A136" location="'3.5 Personnel'!A1" display="Personnel" xr:uid="{3C5AE269-17E2-4F4F-B29D-8C56ED9D1C13}"/>
    <hyperlink ref="A137" location="'3.6 Procurement'!A1" display="Procurement" xr:uid="{4F66A905-EF1A-F846-8516-F82D0059D202}"/>
    <hyperlink ref="A138" location="'3.7 Culture'!A1" display="Culture" xr:uid="{5B8A7781-262D-B942-A250-49F8A13CC53A}"/>
  </hyperlink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4F41B-5A4E-DC4F-8210-C627618EA65D}">
  <dimension ref="A1:B2"/>
  <sheetViews>
    <sheetView workbookViewId="0">
      <selection activeCell="M30" sqref="M30"/>
    </sheetView>
  </sheetViews>
  <sheetFormatPr baseColWidth="10" defaultRowHeight="13"/>
  <sheetData>
    <row r="1" spans="1:2">
      <c r="A1" s="145" t="s">
        <v>398</v>
      </c>
      <c r="B1" s="145" t="s">
        <v>399</v>
      </c>
    </row>
    <row r="2" spans="1:2">
      <c r="A2" s="145" t="s">
        <v>400</v>
      </c>
      <c r="B2" s="145" t="s">
        <v>401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2:A6"/>
  <sheetViews>
    <sheetView workbookViewId="0">
      <selection activeCell="A14" sqref="A14"/>
    </sheetView>
  </sheetViews>
  <sheetFormatPr baseColWidth="10" defaultColWidth="12.6640625" defaultRowHeight="15" customHeight="1"/>
  <cols>
    <col min="1" max="6" width="12.6640625" customWidth="1"/>
  </cols>
  <sheetData>
    <row r="2" spans="1:1" ht="15.75" customHeight="1">
      <c r="A2" s="2" t="s">
        <v>12</v>
      </c>
    </row>
    <row r="3" spans="1:1" ht="15.75" customHeight="1">
      <c r="A3" s="2" t="s">
        <v>125</v>
      </c>
    </row>
    <row r="4" spans="1:1" ht="15.75" customHeight="1">
      <c r="A4" s="2" t="s">
        <v>126</v>
      </c>
    </row>
    <row r="5" spans="1:1" ht="15.75" customHeight="1">
      <c r="A5" s="2" t="s">
        <v>133</v>
      </c>
    </row>
    <row r="6" spans="1:1" ht="15.75" customHeight="1">
      <c r="A6" s="2" t="s">
        <v>162</v>
      </c>
    </row>
  </sheetData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F0C6F9-D91C-7847-9557-B0570DDDCB7B}">
  <dimension ref="A1:E56"/>
  <sheetViews>
    <sheetView workbookViewId="0">
      <selection activeCell="A55" sqref="A55"/>
    </sheetView>
  </sheetViews>
  <sheetFormatPr baseColWidth="10" defaultColWidth="12.6640625" defaultRowHeight="20"/>
  <cols>
    <col min="1" max="1" width="47" style="46" customWidth="1"/>
    <col min="2" max="2" width="2.6640625" style="36" customWidth="1"/>
    <col min="3" max="3" width="66.6640625" style="94" customWidth="1"/>
    <col min="4" max="4" width="47.83203125" style="79" customWidth="1"/>
    <col min="5" max="5" width="50.5" style="36" customWidth="1"/>
    <col min="6" max="7" width="30.6640625" style="36" customWidth="1"/>
    <col min="8" max="26" width="38.6640625" style="36" customWidth="1"/>
    <col min="27" max="16384" width="12.6640625" style="36"/>
  </cols>
  <sheetData>
    <row r="1" spans="1:5" s="33" customFormat="1" ht="44.25" customHeight="1">
      <c r="A1" s="34" t="s">
        <v>0</v>
      </c>
      <c r="C1" s="81"/>
      <c r="D1" s="63"/>
      <c r="E1" s="35"/>
    </row>
    <row r="2" spans="1:5" s="56" customFormat="1" ht="46" customHeight="1">
      <c r="A2" s="55" t="s">
        <v>201</v>
      </c>
      <c r="C2" s="58" t="s">
        <v>1</v>
      </c>
      <c r="D2" s="64" t="s">
        <v>173</v>
      </c>
      <c r="E2" s="57"/>
    </row>
    <row r="3" spans="1:5" s="56" customFormat="1" ht="75" customHeight="1">
      <c r="A3" s="62" t="s">
        <v>202</v>
      </c>
      <c r="C3" s="58" t="s">
        <v>2</v>
      </c>
      <c r="D3" s="64"/>
      <c r="E3" s="57"/>
    </row>
    <row r="4" spans="1:5" s="38" customFormat="1" ht="79" customHeight="1">
      <c r="A4" s="47" t="s">
        <v>193</v>
      </c>
      <c r="B4" s="36"/>
      <c r="C4" s="82"/>
      <c r="D4" s="65"/>
      <c r="E4" s="37"/>
    </row>
    <row r="5" spans="1:5" ht="22" customHeight="1">
      <c r="C5" s="83" t="s">
        <v>3</v>
      </c>
      <c r="D5" s="66" t="s">
        <v>186</v>
      </c>
      <c r="E5" s="80" t="s">
        <v>192</v>
      </c>
    </row>
    <row r="6" spans="1:5" ht="114">
      <c r="A6" s="48" t="s">
        <v>195</v>
      </c>
      <c r="C6" s="84" t="s">
        <v>4</v>
      </c>
      <c r="D6" s="67" t="s">
        <v>5</v>
      </c>
      <c r="E6" s="39"/>
    </row>
    <row r="7" spans="1:5" ht="95">
      <c r="A7" s="49" t="s">
        <v>194</v>
      </c>
      <c r="C7" s="85" t="s">
        <v>6</v>
      </c>
      <c r="D7" s="68" t="s">
        <v>183</v>
      </c>
      <c r="E7" s="39" t="s">
        <v>204</v>
      </c>
    </row>
    <row r="8" spans="1:5" ht="63">
      <c r="A8" s="36"/>
      <c r="C8" s="85" t="s">
        <v>7</v>
      </c>
      <c r="D8" s="69" t="s">
        <v>185</v>
      </c>
      <c r="E8" s="39"/>
    </row>
    <row r="9" spans="1:5" ht="152">
      <c r="A9" s="50" t="s">
        <v>196</v>
      </c>
      <c r="C9" s="85" t="s">
        <v>8</v>
      </c>
      <c r="D9" s="69" t="s">
        <v>185</v>
      </c>
      <c r="E9" s="39"/>
    </row>
    <row r="10" spans="1:5" ht="152">
      <c r="A10" s="51" t="s">
        <v>198</v>
      </c>
      <c r="C10" s="85" t="s">
        <v>9</v>
      </c>
      <c r="D10" s="68" t="s">
        <v>183</v>
      </c>
      <c r="E10" s="39"/>
    </row>
    <row r="11" spans="1:5" ht="21">
      <c r="A11" s="52" t="s">
        <v>197</v>
      </c>
      <c r="C11" s="86" t="s">
        <v>10</v>
      </c>
      <c r="D11" s="70"/>
      <c r="E11" s="39"/>
    </row>
    <row r="12" spans="1:5" ht="21">
      <c r="A12" s="36"/>
      <c r="C12" s="87" t="s">
        <v>11</v>
      </c>
      <c r="D12" s="71"/>
      <c r="E12" s="39"/>
    </row>
    <row r="13" spans="1:5" ht="95">
      <c r="A13" s="53" t="s">
        <v>199</v>
      </c>
      <c r="C13" s="85" t="s">
        <v>13</v>
      </c>
      <c r="D13" s="72" t="s">
        <v>184</v>
      </c>
      <c r="E13" s="39"/>
    </row>
    <row r="14" spans="1:5" ht="114">
      <c r="A14" s="54" t="s">
        <v>200</v>
      </c>
      <c r="C14" s="85" t="s">
        <v>14</v>
      </c>
      <c r="D14" s="73" t="s">
        <v>182</v>
      </c>
      <c r="E14" s="39"/>
    </row>
    <row r="15" spans="1:5" ht="21">
      <c r="C15" s="85" t="s">
        <v>15</v>
      </c>
      <c r="D15" s="68" t="s">
        <v>183</v>
      </c>
      <c r="E15" s="39"/>
    </row>
    <row r="16" spans="1:5" ht="21">
      <c r="C16" s="85" t="s">
        <v>16</v>
      </c>
      <c r="D16" s="68" t="s">
        <v>183</v>
      </c>
      <c r="E16" s="39"/>
    </row>
    <row r="17" spans="3:5" ht="21">
      <c r="C17" s="85" t="s">
        <v>17</v>
      </c>
      <c r="D17" s="68" t="s">
        <v>183</v>
      </c>
      <c r="E17" s="39"/>
    </row>
    <row r="18" spans="3:5" ht="21">
      <c r="C18" s="85" t="s">
        <v>18</v>
      </c>
      <c r="D18" s="69" t="s">
        <v>185</v>
      </c>
      <c r="E18" s="39"/>
    </row>
    <row r="19" spans="3:5" ht="42">
      <c r="C19" s="85" t="s">
        <v>19</v>
      </c>
      <c r="D19" s="72" t="s">
        <v>184</v>
      </c>
      <c r="E19" s="39"/>
    </row>
    <row r="20" spans="3:5" ht="63">
      <c r="C20" s="85" t="s">
        <v>20</v>
      </c>
      <c r="D20" s="69" t="s">
        <v>185</v>
      </c>
      <c r="E20" s="39"/>
    </row>
    <row r="21" spans="3:5" ht="42">
      <c r="C21" s="85" t="s">
        <v>21</v>
      </c>
      <c r="D21" s="72" t="s">
        <v>184</v>
      </c>
      <c r="E21" s="39"/>
    </row>
    <row r="22" spans="3:5" ht="84">
      <c r="C22" s="85" t="s">
        <v>22</v>
      </c>
      <c r="D22" s="73" t="s">
        <v>182</v>
      </c>
      <c r="E22" s="39"/>
    </row>
    <row r="23" spans="3:5" ht="42">
      <c r="C23" s="85" t="s">
        <v>23</v>
      </c>
      <c r="D23" s="69" t="s">
        <v>185</v>
      </c>
      <c r="E23" s="39"/>
    </row>
    <row r="24" spans="3:5" ht="63">
      <c r="C24" s="85" t="s">
        <v>24</v>
      </c>
      <c r="D24" s="72" t="s">
        <v>184</v>
      </c>
      <c r="E24" s="39"/>
    </row>
    <row r="25" spans="3:5" ht="42">
      <c r="C25" s="85" t="s">
        <v>25</v>
      </c>
      <c r="D25" s="69" t="s">
        <v>185</v>
      </c>
      <c r="E25" s="39"/>
    </row>
    <row r="26" spans="3:5" ht="21">
      <c r="C26" s="85" t="s">
        <v>26</v>
      </c>
      <c r="D26" s="68" t="s">
        <v>183</v>
      </c>
      <c r="E26" s="39"/>
    </row>
    <row r="27" spans="3:5" ht="21">
      <c r="C27" s="85" t="s">
        <v>27</v>
      </c>
      <c r="D27" s="68" t="s">
        <v>183</v>
      </c>
      <c r="E27" s="39"/>
    </row>
    <row r="28" spans="3:5" ht="21">
      <c r="C28" s="85" t="s">
        <v>28</v>
      </c>
      <c r="D28" s="68" t="s">
        <v>183</v>
      </c>
      <c r="E28" s="39"/>
    </row>
    <row r="29" spans="3:5" ht="42">
      <c r="C29" s="85" t="s">
        <v>29</v>
      </c>
      <c r="D29" s="69" t="s">
        <v>185</v>
      </c>
      <c r="E29" s="39"/>
    </row>
    <row r="30" spans="3:5" ht="21">
      <c r="C30" s="85" t="s">
        <v>30</v>
      </c>
      <c r="D30" s="72" t="s">
        <v>184</v>
      </c>
      <c r="E30" s="39"/>
    </row>
    <row r="31" spans="3:5" ht="21">
      <c r="C31" s="88" t="s">
        <v>31</v>
      </c>
      <c r="D31" s="74"/>
      <c r="E31" s="39"/>
    </row>
    <row r="32" spans="3:5" ht="21">
      <c r="C32" s="85" t="s">
        <v>32</v>
      </c>
      <c r="D32" s="72" t="s">
        <v>184</v>
      </c>
      <c r="E32" s="39"/>
    </row>
    <row r="33" spans="3:5" ht="63">
      <c r="C33" s="85" t="s">
        <v>33</v>
      </c>
      <c r="D33" s="72" t="s">
        <v>184</v>
      </c>
      <c r="E33" s="39"/>
    </row>
    <row r="34" spans="3:5" ht="42">
      <c r="C34" s="85" t="s">
        <v>34</v>
      </c>
      <c r="D34" s="73" t="s">
        <v>182</v>
      </c>
      <c r="E34" s="39"/>
    </row>
    <row r="35" spans="3:5" ht="21">
      <c r="C35" s="88" t="s">
        <v>35</v>
      </c>
      <c r="D35" s="72" t="s">
        <v>184</v>
      </c>
      <c r="E35" s="39"/>
    </row>
    <row r="36" spans="3:5" ht="21">
      <c r="C36" s="85" t="s">
        <v>36</v>
      </c>
      <c r="D36" s="68" t="s">
        <v>183</v>
      </c>
      <c r="E36" s="39"/>
    </row>
    <row r="37" spans="3:5" ht="42">
      <c r="C37" s="85" t="s">
        <v>37</v>
      </c>
      <c r="D37" s="69" t="s">
        <v>185</v>
      </c>
      <c r="E37" s="39"/>
    </row>
    <row r="38" spans="3:5" ht="42">
      <c r="C38" s="85" t="s">
        <v>38</v>
      </c>
      <c r="D38" s="72" t="s">
        <v>184</v>
      </c>
      <c r="E38" s="39"/>
    </row>
    <row r="39" spans="3:5" ht="42">
      <c r="C39" s="85" t="s">
        <v>39</v>
      </c>
      <c r="D39" s="69" t="s">
        <v>185</v>
      </c>
      <c r="E39" s="39"/>
    </row>
    <row r="40" spans="3:5" ht="42">
      <c r="C40" s="85" t="s">
        <v>40</v>
      </c>
      <c r="D40" s="72" t="s">
        <v>184</v>
      </c>
      <c r="E40" s="39"/>
    </row>
    <row r="41" spans="3:5" ht="42">
      <c r="C41" s="85" t="s">
        <v>41</v>
      </c>
      <c r="D41" s="69" t="s">
        <v>185</v>
      </c>
      <c r="E41" s="39"/>
    </row>
    <row r="42" spans="3:5" s="40" customFormat="1" ht="21">
      <c r="C42" s="85" t="s">
        <v>42</v>
      </c>
      <c r="D42" s="72" t="s">
        <v>184</v>
      </c>
      <c r="E42" s="39"/>
    </row>
    <row r="43" spans="3:5" ht="63">
      <c r="C43" s="89" t="s">
        <v>43</v>
      </c>
      <c r="D43" s="75"/>
      <c r="E43" s="39"/>
    </row>
    <row r="44" spans="3:5" ht="21">
      <c r="C44" s="85" t="s">
        <v>44</v>
      </c>
      <c r="D44" s="68" t="s">
        <v>183</v>
      </c>
      <c r="E44" s="39"/>
    </row>
    <row r="45" spans="3:5" ht="21">
      <c r="C45" s="85" t="s">
        <v>45</v>
      </c>
      <c r="D45" s="72" t="s">
        <v>184</v>
      </c>
      <c r="E45" s="39"/>
    </row>
    <row r="46" spans="3:5" ht="42">
      <c r="C46" s="85" t="s">
        <v>46</v>
      </c>
      <c r="D46" s="69" t="s">
        <v>185</v>
      </c>
      <c r="E46" s="39"/>
    </row>
    <row r="47" spans="3:5" ht="21">
      <c r="C47" s="88" t="s">
        <v>47</v>
      </c>
      <c r="D47" s="74"/>
      <c r="E47" s="39"/>
    </row>
    <row r="48" spans="3:5" ht="68" customHeight="1">
      <c r="C48" s="85" t="s">
        <v>48</v>
      </c>
      <c r="D48" s="68" t="s">
        <v>183</v>
      </c>
      <c r="E48" s="39"/>
    </row>
    <row r="49" spans="3:5" ht="15.75" customHeight="1">
      <c r="C49" s="90"/>
      <c r="D49" s="76" t="s">
        <v>175</v>
      </c>
      <c r="E49" s="41" t="s">
        <v>191</v>
      </c>
    </row>
    <row r="50" spans="3:5" ht="33" customHeight="1">
      <c r="C50" s="91" t="s">
        <v>174</v>
      </c>
      <c r="D50" s="77">
        <f>+D53+D54+D55+D56</f>
        <v>36</v>
      </c>
      <c r="E50" s="60">
        <f>+E53+E54+E55+E56</f>
        <v>1</v>
      </c>
    </row>
    <row r="51" spans="3:5" s="42" customFormat="1" ht="33" customHeight="1">
      <c r="C51" s="78"/>
      <c r="D51" s="78"/>
    </row>
    <row r="52" spans="3:5" ht="39" customHeight="1">
      <c r="C52" s="92"/>
      <c r="D52" s="61" t="s">
        <v>203</v>
      </c>
      <c r="E52" s="43" t="s">
        <v>176</v>
      </c>
    </row>
    <row r="53" spans="3:5" ht="33" customHeight="1">
      <c r="C53" s="93" t="s">
        <v>187</v>
      </c>
      <c r="D53" s="44">
        <v>3</v>
      </c>
      <c r="E53" s="59">
        <f>+D53/36</f>
        <v>8.3333333333333329E-2</v>
      </c>
    </row>
    <row r="54" spans="3:5" ht="38" customHeight="1">
      <c r="C54" s="93" t="s">
        <v>188</v>
      </c>
      <c r="D54" s="45">
        <v>11</v>
      </c>
      <c r="E54" s="59">
        <f t="shared" ref="E54:E56" si="0">+D54/36</f>
        <v>0.30555555555555558</v>
      </c>
    </row>
    <row r="55" spans="3:5" ht="28" customHeight="1">
      <c r="C55" s="93" t="s">
        <v>189</v>
      </c>
      <c r="D55" s="45">
        <v>11</v>
      </c>
      <c r="E55" s="59">
        <f t="shared" si="0"/>
        <v>0.30555555555555558</v>
      </c>
    </row>
    <row r="56" spans="3:5" ht="32" customHeight="1">
      <c r="C56" s="93" t="s">
        <v>190</v>
      </c>
      <c r="D56" s="45">
        <v>11</v>
      </c>
      <c r="E56" s="59">
        <f t="shared" si="0"/>
        <v>0.30555555555555558</v>
      </c>
    </row>
  </sheetData>
  <dataValidations count="1">
    <dataValidation type="list" allowBlank="1" showInputMessage="1" showErrorMessage="1" sqref="D7:D10 D32:D42 D13:D30 D48 D44:D46" xr:uid="{1F3F6B95-49AD-8E46-BDF3-4B9F38F5FFAB}">
      <formula1>#REF!</formula1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F1D1B1-6A99-E34F-A5BB-534998E7D7E1}">
  <sheetPr>
    <outlinePr summaryBelow="0" summaryRight="0"/>
  </sheetPr>
  <dimension ref="A1:D47"/>
  <sheetViews>
    <sheetView tabSelected="1" zoomScale="120" zoomScaleNormal="120" workbookViewId="0">
      <pane ySplit="1" topLeftCell="A37" activePane="bottomLeft" state="frozen"/>
      <selection pane="bottomLeft" activeCell="B29" sqref="B29"/>
    </sheetView>
  </sheetViews>
  <sheetFormatPr baseColWidth="10" defaultColWidth="12.6640625" defaultRowHeight="15" customHeight="1"/>
  <cols>
    <col min="1" max="1" width="66" style="10" customWidth="1"/>
    <col min="2" max="2" width="65.1640625" style="152" customWidth="1"/>
    <col min="3" max="19" width="38.6640625" style="10" customWidth="1"/>
    <col min="20" max="20" width="12.6640625" style="10" customWidth="1"/>
    <col min="21" max="16384" width="12.6640625" style="10"/>
  </cols>
  <sheetData>
    <row r="1" spans="1:4" s="141" customFormat="1" ht="48" customHeight="1">
      <c r="A1" s="144" t="s">
        <v>227</v>
      </c>
      <c r="B1" s="144" t="s">
        <v>226</v>
      </c>
      <c r="C1" s="144" t="s">
        <v>386</v>
      </c>
      <c r="D1" s="144" t="s">
        <v>389</v>
      </c>
    </row>
    <row r="2" spans="1:4" ht="21" customHeight="1">
      <c r="A2" s="11" t="s">
        <v>225</v>
      </c>
    </row>
    <row r="3" spans="1:4" ht="32" customHeight="1">
      <c r="A3" s="143" t="s">
        <v>4</v>
      </c>
    </row>
    <row r="4" spans="1:4" ht="28">
      <c r="A4" s="14" t="s">
        <v>6</v>
      </c>
      <c r="B4" s="153" t="s">
        <v>228</v>
      </c>
    </row>
    <row r="5" spans="1:4" ht="34">
      <c r="A5" s="14" t="s">
        <v>7</v>
      </c>
      <c r="B5" s="153" t="s">
        <v>229</v>
      </c>
    </row>
    <row r="6" spans="1:4" ht="34">
      <c r="A6" s="14" t="s">
        <v>8</v>
      </c>
      <c r="B6" s="153" t="s">
        <v>230</v>
      </c>
    </row>
    <row r="7" spans="1:4" ht="34">
      <c r="A7" s="14" t="s">
        <v>9</v>
      </c>
      <c r="B7" s="153" t="s">
        <v>231</v>
      </c>
    </row>
    <row r="8" spans="1:4" ht="21">
      <c r="A8" s="128" t="s">
        <v>10</v>
      </c>
      <c r="B8" s="154" t="s">
        <v>232</v>
      </c>
    </row>
    <row r="9" spans="1:4" ht="17">
      <c r="A9" s="120" t="s">
        <v>11</v>
      </c>
      <c r="B9" s="153" t="s">
        <v>11</v>
      </c>
    </row>
    <row r="10" spans="1:4" ht="17">
      <c r="A10" s="14" t="s">
        <v>224</v>
      </c>
      <c r="B10" s="153" t="s">
        <v>233</v>
      </c>
    </row>
    <row r="11" spans="1:4" ht="17">
      <c r="A11" s="14" t="s">
        <v>223</v>
      </c>
      <c r="B11" s="153" t="s">
        <v>234</v>
      </c>
    </row>
    <row r="12" spans="1:4" ht="17">
      <c r="A12" s="14" t="s">
        <v>222</v>
      </c>
      <c r="B12" s="155" t="s">
        <v>235</v>
      </c>
    </row>
    <row r="13" spans="1:4" ht="17">
      <c r="A13" s="14" t="s">
        <v>221</v>
      </c>
      <c r="B13" s="153" t="s">
        <v>236</v>
      </c>
    </row>
    <row r="14" spans="1:4" ht="17">
      <c r="A14" s="14" t="s">
        <v>220</v>
      </c>
      <c r="B14" s="153" t="s">
        <v>237</v>
      </c>
    </row>
    <row r="15" spans="1:4" s="138" customFormat="1" ht="17">
      <c r="A15" s="140" t="s">
        <v>18</v>
      </c>
      <c r="B15" s="153" t="s">
        <v>18</v>
      </c>
    </row>
    <row r="16" spans="1:4" ht="34">
      <c r="A16" s="14" t="s">
        <v>219</v>
      </c>
      <c r="B16" s="153" t="s">
        <v>219</v>
      </c>
    </row>
    <row r="17" spans="1:3" ht="34">
      <c r="A17" s="14" t="s">
        <v>218</v>
      </c>
      <c r="B17" s="153" t="s">
        <v>218</v>
      </c>
    </row>
    <row r="18" spans="1:3" ht="17">
      <c r="A18" s="14" t="s">
        <v>217</v>
      </c>
      <c r="B18" s="153" t="s">
        <v>238</v>
      </c>
    </row>
    <row r="19" spans="1:3" ht="55" customHeight="1">
      <c r="A19" s="14" t="s">
        <v>22</v>
      </c>
      <c r="B19" s="153" t="s">
        <v>239</v>
      </c>
    </row>
    <row r="20" spans="1:3" ht="14">
      <c r="A20" s="156" t="s">
        <v>240</v>
      </c>
      <c r="B20" s="156" t="s">
        <v>240</v>
      </c>
      <c r="C20" s="10" t="s">
        <v>387</v>
      </c>
    </row>
    <row r="21" spans="1:3" ht="34">
      <c r="A21" s="14" t="s">
        <v>216</v>
      </c>
      <c r="B21" s="153" t="s">
        <v>241</v>
      </c>
    </row>
    <row r="22" spans="1:3" ht="17">
      <c r="A22" s="14" t="s">
        <v>25</v>
      </c>
      <c r="B22" s="153" t="s">
        <v>243</v>
      </c>
    </row>
    <row r="23" spans="1:3" ht="17">
      <c r="A23" s="14" t="s">
        <v>26</v>
      </c>
      <c r="B23" s="153" t="s">
        <v>244</v>
      </c>
    </row>
    <row r="24" spans="1:3" ht="17">
      <c r="A24" s="14" t="s">
        <v>27</v>
      </c>
      <c r="B24" s="153" t="s">
        <v>245</v>
      </c>
    </row>
    <row r="25" spans="1:3" ht="17">
      <c r="A25" s="14" t="s">
        <v>28</v>
      </c>
      <c r="B25" s="155" t="s">
        <v>246</v>
      </c>
    </row>
    <row r="26" spans="1:3" ht="34">
      <c r="A26" s="14" t="s">
        <v>29</v>
      </c>
      <c r="B26" s="153" t="s">
        <v>247</v>
      </c>
    </row>
    <row r="27" spans="1:3" ht="17">
      <c r="A27" s="14" t="s">
        <v>30</v>
      </c>
      <c r="B27" s="153" t="s">
        <v>248</v>
      </c>
    </row>
    <row r="28" spans="1:3" ht="13">
      <c r="A28" s="150" t="s">
        <v>249</v>
      </c>
      <c r="B28" s="150" t="s">
        <v>249</v>
      </c>
      <c r="C28" s="10" t="s">
        <v>387</v>
      </c>
    </row>
    <row r="29" spans="1:3" ht="13">
      <c r="A29" s="150" t="s">
        <v>242</v>
      </c>
      <c r="B29" s="150" t="s">
        <v>242</v>
      </c>
      <c r="C29" s="10" t="s">
        <v>387</v>
      </c>
    </row>
    <row r="30" spans="1:3" ht="16">
      <c r="A30" s="167"/>
    </row>
    <row r="31" spans="1:3" ht="16">
      <c r="A31" s="167"/>
      <c r="B31" s="117"/>
    </row>
    <row r="32" spans="1:3" ht="16">
      <c r="A32" s="168"/>
    </row>
    <row r="33" spans="1:2" ht="16">
      <c r="A33" s="167"/>
    </row>
    <row r="34" spans="1:2" ht="16">
      <c r="A34" s="167"/>
    </row>
    <row r="35" spans="1:2" ht="16">
      <c r="A35" s="167"/>
      <c r="B35" s="114"/>
    </row>
    <row r="36" spans="1:2" ht="16">
      <c r="A36" s="167"/>
      <c r="B36" s="114"/>
    </row>
    <row r="37" spans="1:2" ht="16">
      <c r="A37" s="167"/>
      <c r="B37" s="114"/>
    </row>
    <row r="38" spans="1:2" ht="16">
      <c r="A38" s="167"/>
      <c r="B38" s="114"/>
    </row>
    <row r="39" spans="1:2" s="138" customFormat="1" ht="16">
      <c r="A39" s="167"/>
      <c r="B39" s="114"/>
    </row>
    <row r="40" spans="1:2" ht="16">
      <c r="A40" s="169"/>
      <c r="B40" s="139"/>
    </row>
    <row r="41" spans="1:2" ht="16">
      <c r="A41" s="167"/>
      <c r="B41" s="114"/>
    </row>
    <row r="42" spans="1:2" ht="16">
      <c r="A42" s="167"/>
      <c r="B42" s="114"/>
    </row>
    <row r="43" spans="1:2" ht="16">
      <c r="A43" s="167"/>
      <c r="B43" s="114"/>
    </row>
    <row r="44" spans="1:2" ht="21">
      <c r="A44" s="119" t="s">
        <v>47</v>
      </c>
      <c r="B44" s="154" t="s">
        <v>250</v>
      </c>
    </row>
    <row r="45" spans="1:2" ht="55" customHeight="1">
      <c r="A45" s="12" t="s">
        <v>48</v>
      </c>
      <c r="B45" s="153" t="s">
        <v>251</v>
      </c>
    </row>
    <row r="46" spans="1:2" ht="20">
      <c r="A46" s="119" t="s">
        <v>214</v>
      </c>
      <c r="B46" s="146" t="s">
        <v>299</v>
      </c>
    </row>
    <row r="47" spans="1:2" ht="34" customHeight="1">
      <c r="A47" s="112" t="s">
        <v>215</v>
      </c>
      <c r="B47" s="145" t="s">
        <v>215</v>
      </c>
    </row>
  </sheetData>
  <conditionalFormatting sqref="A4:A47 B28:B29">
    <cfRule type="expression" dxfId="23" priority="5">
      <formula>INDIRECT("B"&amp;ROW())=1</formula>
    </cfRule>
  </conditionalFormatting>
  <conditionalFormatting sqref="B20">
    <cfRule type="expression" dxfId="22" priority="1">
      <formula>INDIRECT("B"&amp;ROW())=1</formula>
    </cfRule>
  </conditionalFormatting>
  <hyperlinks>
    <hyperlink ref="B12" r:id="rId1" location="dfn-acr" tooltip="A document that formally summarizes the extent to which an information and communications technology (ICT) product or service conforms to international accessibility guidelines and standards." display="https://www.w3.org/TR/maturity-model/ - dfn-acr" xr:uid="{E55ED695-6767-6C43-89D2-FA7D11FEB842}"/>
    <hyperlink ref="B25" r:id="rId2" location="dfn-customer" tooltip="External or internal users of an organization’s products or services, including but not limited to students, members of the public, employees, and contractors." display="https://www.w3.org/TR/maturity-model/ - dfn-customer" xr:uid="{DAAC25A8-AE87-C440-99C1-EEDAB1899BA1}"/>
  </hyperlinks>
  <pageMargins left="0.7" right="0.7" top="0.75" bottom="0.75" header="0" footer="0"/>
  <pageSetup orientation="portrait"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D44CC5-06F3-C246-8BFB-6F3988420FDD}">
  <sheetPr>
    <outlinePr summaryBelow="0" summaryRight="0"/>
  </sheetPr>
  <dimension ref="A1:D21"/>
  <sheetViews>
    <sheetView zoomScale="110" zoomScaleNormal="110" workbookViewId="0">
      <pane ySplit="1" topLeftCell="A2" activePane="bottomLeft" state="frozen"/>
      <selection pane="bottomLeft" activeCell="B7" sqref="B7"/>
    </sheetView>
  </sheetViews>
  <sheetFormatPr baseColWidth="10" defaultColWidth="12.6640625" defaultRowHeight="15" customHeight="1"/>
  <cols>
    <col min="1" max="1" width="82.6640625" style="10" customWidth="1"/>
    <col min="2" max="2" width="85.6640625" style="10" customWidth="1"/>
    <col min="3" max="19" width="38.6640625" style="10" customWidth="1"/>
    <col min="20" max="16384" width="12.6640625" style="10"/>
  </cols>
  <sheetData>
    <row r="1" spans="1:4" ht="31" customHeight="1">
      <c r="A1" s="144" t="s">
        <v>227</v>
      </c>
      <c r="B1" s="144" t="s">
        <v>226</v>
      </c>
      <c r="C1" s="144" t="s">
        <v>386</v>
      </c>
      <c r="D1" s="144" t="s">
        <v>389</v>
      </c>
    </row>
    <row r="2" spans="1:4" ht="17">
      <c r="A2" s="11" t="s">
        <v>3</v>
      </c>
      <c r="B2" s="145"/>
    </row>
    <row r="3" spans="1:4" ht="20">
      <c r="A3" s="129" t="s">
        <v>49</v>
      </c>
      <c r="B3" s="159" t="s">
        <v>266</v>
      </c>
    </row>
    <row r="4" spans="1:4" ht="17">
      <c r="A4" s="130" t="s">
        <v>50</v>
      </c>
      <c r="B4" s="145" t="s">
        <v>252</v>
      </c>
    </row>
    <row r="5" spans="1:4" ht="13">
      <c r="A5" s="149" t="s">
        <v>253</v>
      </c>
      <c r="B5" s="149" t="s">
        <v>253</v>
      </c>
      <c r="C5" s="10" t="s">
        <v>387</v>
      </c>
    </row>
    <row r="6" spans="1:4" ht="17">
      <c r="A6" s="130" t="s">
        <v>51</v>
      </c>
      <c r="B6" s="145" t="s">
        <v>254</v>
      </c>
    </row>
    <row r="7" spans="1:4" ht="17">
      <c r="A7" s="160" t="s">
        <v>52</v>
      </c>
      <c r="B7" s="160" t="s">
        <v>52</v>
      </c>
      <c r="C7" s="10" t="s">
        <v>388</v>
      </c>
    </row>
    <row r="8" spans="1:4" ht="34">
      <c r="A8" s="130" t="s">
        <v>53</v>
      </c>
      <c r="B8" s="145" t="s">
        <v>255</v>
      </c>
    </row>
    <row r="9" spans="1:4" ht="21">
      <c r="A9" s="123" t="s">
        <v>54</v>
      </c>
      <c r="B9" s="158" t="s">
        <v>256</v>
      </c>
    </row>
    <row r="10" spans="1:4" ht="17">
      <c r="A10" s="130" t="s">
        <v>55</v>
      </c>
      <c r="B10" s="145" t="s">
        <v>257</v>
      </c>
    </row>
    <row r="11" spans="1:4" ht="17">
      <c r="A11" s="130" t="s">
        <v>56</v>
      </c>
      <c r="B11" s="145" t="s">
        <v>258</v>
      </c>
    </row>
    <row r="12" spans="1:4" ht="34">
      <c r="A12" s="130" t="s">
        <v>57</v>
      </c>
      <c r="B12" s="145" t="s">
        <v>259</v>
      </c>
    </row>
    <row r="13" spans="1:4" ht="17">
      <c r="A13" s="130" t="s">
        <v>58</v>
      </c>
      <c r="B13" s="145" t="s">
        <v>260</v>
      </c>
    </row>
    <row r="14" spans="1:4" ht="17">
      <c r="A14" s="130" t="s">
        <v>59</v>
      </c>
      <c r="B14" s="145" t="s">
        <v>261</v>
      </c>
    </row>
    <row r="15" spans="1:4" ht="34">
      <c r="A15" s="130" t="s">
        <v>60</v>
      </c>
      <c r="B15" s="145" t="s">
        <v>262</v>
      </c>
    </row>
    <row r="16" spans="1:4" ht="34">
      <c r="A16" s="130" t="s">
        <v>61</v>
      </c>
      <c r="B16" s="145" t="s">
        <v>263</v>
      </c>
    </row>
    <row r="17" spans="1:2" ht="17">
      <c r="A17" s="130" t="s">
        <v>62</v>
      </c>
      <c r="B17" s="145" t="s">
        <v>264</v>
      </c>
    </row>
    <row r="18" spans="1:2" ht="21">
      <c r="A18" s="127" t="s">
        <v>63</v>
      </c>
      <c r="B18" s="158" t="s">
        <v>265</v>
      </c>
    </row>
    <row r="19" spans="1:2" ht="34">
      <c r="A19" s="13" t="s">
        <v>64</v>
      </c>
      <c r="B19" s="145" t="s">
        <v>64</v>
      </c>
    </row>
    <row r="20" spans="1:2" ht="21">
      <c r="A20" s="119" t="s">
        <v>214</v>
      </c>
      <c r="B20" s="158" t="s">
        <v>300</v>
      </c>
    </row>
    <row r="21" spans="1:2" ht="33" customHeight="1">
      <c r="A21" s="112" t="s">
        <v>215</v>
      </c>
      <c r="B21" s="145" t="s">
        <v>215</v>
      </c>
    </row>
  </sheetData>
  <conditionalFormatting sqref="A4:A21">
    <cfRule type="expression" dxfId="21" priority="6">
      <formula>INDIRECT("B"&amp;ROW())=1</formula>
    </cfRule>
  </conditionalFormatting>
  <conditionalFormatting sqref="B5">
    <cfRule type="expression" dxfId="20" priority="2">
      <formula>INDIRECT("B"&amp;ROW())=1</formula>
    </cfRule>
  </conditionalFormatting>
  <conditionalFormatting sqref="B7">
    <cfRule type="expression" dxfId="19" priority="1">
      <formula>INDIRECT("B"&amp;ROW())=1</formula>
    </cfRule>
  </conditionalFormatting>
  <pageMargins left="0.7" right="0.7" top="0.75" bottom="0.75" header="0" footer="0"/>
  <pageSetup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FD9B7-B406-694C-8516-C4F055B6E576}">
  <sheetPr>
    <tabColor theme="9"/>
    <outlinePr summaryBelow="0" summaryRight="0"/>
  </sheetPr>
  <dimension ref="A1:D46"/>
  <sheetViews>
    <sheetView zoomScale="110" zoomScaleNormal="95" workbookViewId="0">
      <pane ySplit="1" topLeftCell="A32" activePane="bottomLeft" state="frozen"/>
      <selection pane="bottomLeft" activeCell="D17" sqref="D17"/>
    </sheetView>
  </sheetViews>
  <sheetFormatPr baseColWidth="10" defaultColWidth="12.6640625" defaultRowHeight="15" customHeight="1"/>
  <cols>
    <col min="1" max="1" width="69.5" style="15" customWidth="1"/>
    <col min="2" max="2" width="53.1640625" style="152" customWidth="1"/>
    <col min="3" max="3" width="30.83203125" style="10" customWidth="1"/>
    <col min="4" max="4" width="56.6640625" style="10" customWidth="1"/>
    <col min="5" max="21" width="38.6640625" style="10" customWidth="1"/>
    <col min="22" max="16384" width="12.6640625" style="10"/>
  </cols>
  <sheetData>
    <row r="1" spans="1:4" ht="27" customHeight="1">
      <c r="A1" s="144" t="s">
        <v>227</v>
      </c>
      <c r="B1" s="144" t="s">
        <v>226</v>
      </c>
      <c r="C1" s="144" t="s">
        <v>386</v>
      </c>
      <c r="D1" s="144" t="s">
        <v>389</v>
      </c>
    </row>
    <row r="2" spans="1:4" ht="17">
      <c r="A2" s="11" t="s">
        <v>3</v>
      </c>
      <c r="B2" s="155"/>
    </row>
    <row r="3" spans="1:4" ht="24" customHeight="1">
      <c r="A3" s="126"/>
      <c r="B3" s="155"/>
      <c r="C3" s="10" t="s">
        <v>380</v>
      </c>
    </row>
    <row r="4" spans="1:4" ht="17">
      <c r="A4" s="125" t="s">
        <v>66</v>
      </c>
      <c r="B4" s="117"/>
    </row>
    <row r="5" spans="1:4" ht="28">
      <c r="A5" s="148" t="s">
        <v>67</v>
      </c>
      <c r="B5" s="190" t="s">
        <v>365</v>
      </c>
      <c r="C5" s="10" t="s">
        <v>381</v>
      </c>
    </row>
    <row r="6" spans="1:4" ht="34">
      <c r="A6" s="148" t="s">
        <v>68</v>
      </c>
      <c r="B6" s="156" t="s">
        <v>370</v>
      </c>
      <c r="C6" s="10" t="s">
        <v>382</v>
      </c>
    </row>
    <row r="7" spans="1:4" ht="51">
      <c r="A7" s="192" t="s">
        <v>383</v>
      </c>
      <c r="C7" s="10" t="s">
        <v>384</v>
      </c>
      <c r="D7" s="192" t="s">
        <v>383</v>
      </c>
    </row>
    <row r="8" spans="1:4" ht="34">
      <c r="A8" s="192" t="s">
        <v>211</v>
      </c>
      <c r="C8" s="10" t="s">
        <v>384</v>
      </c>
      <c r="D8" s="192" t="s">
        <v>385</v>
      </c>
    </row>
    <row r="9" spans="1:4" ht="51">
      <c r="A9" s="192" t="s">
        <v>210</v>
      </c>
      <c r="C9" s="10" t="s">
        <v>384</v>
      </c>
      <c r="D9" s="192"/>
    </row>
    <row r="10" spans="1:4" ht="17">
      <c r="A10" s="124" t="s">
        <v>69</v>
      </c>
    </row>
    <row r="11" spans="1:4" ht="34">
      <c r="A11" s="192" t="s">
        <v>70</v>
      </c>
      <c r="C11" s="10" t="s">
        <v>384</v>
      </c>
      <c r="D11" s="192" t="s">
        <v>390</v>
      </c>
    </row>
    <row r="12" spans="1:4" ht="17">
      <c r="A12" s="192" t="s">
        <v>71</v>
      </c>
      <c r="C12" s="10" t="s">
        <v>391</v>
      </c>
    </row>
    <row r="13" spans="1:4" ht="17">
      <c r="A13" s="192" t="s">
        <v>72</v>
      </c>
      <c r="B13" s="153" t="s">
        <v>367</v>
      </c>
      <c r="C13" s="10" t="s">
        <v>391</v>
      </c>
    </row>
    <row r="14" spans="1:4" ht="34">
      <c r="A14" s="148" t="s">
        <v>73</v>
      </c>
      <c r="B14" s="156" t="s">
        <v>368</v>
      </c>
      <c r="C14" s="10" t="s">
        <v>393</v>
      </c>
      <c r="D14" s="148" t="s">
        <v>392</v>
      </c>
    </row>
    <row r="15" spans="1:4" ht="17">
      <c r="A15" s="14" t="s">
        <v>74</v>
      </c>
      <c r="B15" s="153" t="s">
        <v>371</v>
      </c>
      <c r="C15" s="10" t="s">
        <v>395</v>
      </c>
    </row>
    <row r="16" spans="1:4" ht="34">
      <c r="A16" s="148" t="s">
        <v>75</v>
      </c>
      <c r="B16" s="156" t="s">
        <v>372</v>
      </c>
      <c r="C16" s="10" t="s">
        <v>393</v>
      </c>
      <c r="D16" s="148" t="s">
        <v>394</v>
      </c>
    </row>
    <row r="17" spans="1:4" ht="51">
      <c r="A17" s="213" t="s">
        <v>76</v>
      </c>
      <c r="B17" s="214"/>
      <c r="C17" s="215" t="s">
        <v>396</v>
      </c>
      <c r="D17" s="213" t="s">
        <v>473</v>
      </c>
    </row>
    <row r="18" spans="1:4" ht="34">
      <c r="A18" s="192" t="s">
        <v>77</v>
      </c>
      <c r="B18" s="117"/>
      <c r="C18" s="10" t="s">
        <v>393</v>
      </c>
      <c r="D18" s="192" t="s">
        <v>397</v>
      </c>
    </row>
    <row r="19" spans="1:4" ht="22">
      <c r="A19" s="124" t="s">
        <v>78</v>
      </c>
      <c r="B19" s="164" t="s">
        <v>373</v>
      </c>
    </row>
    <row r="20" spans="1:4" ht="46" customHeight="1">
      <c r="A20" s="148" t="s">
        <v>79</v>
      </c>
      <c r="B20" s="166" t="s">
        <v>374</v>
      </c>
      <c r="C20" s="225" t="s">
        <v>408</v>
      </c>
      <c r="D20" s="224"/>
    </row>
    <row r="21" spans="1:4" ht="34">
      <c r="A21" s="192" t="s">
        <v>80</v>
      </c>
      <c r="C21" s="225"/>
      <c r="D21" s="224"/>
    </row>
    <row r="22" spans="1:4" ht="17">
      <c r="A22" s="192" t="s">
        <v>81</v>
      </c>
      <c r="C22" s="10" t="s">
        <v>408</v>
      </c>
    </row>
    <row r="23" spans="1:4" ht="42">
      <c r="A23" s="191" t="s">
        <v>82</v>
      </c>
      <c r="B23" s="166" t="s">
        <v>369</v>
      </c>
      <c r="C23" s="10" t="s">
        <v>408</v>
      </c>
    </row>
    <row r="24" spans="1:4" ht="17">
      <c r="A24" s="123" t="s">
        <v>83</v>
      </c>
    </row>
    <row r="25" spans="1:4" ht="34">
      <c r="A25" s="148" t="s">
        <v>472</v>
      </c>
      <c r="B25" s="156" t="s">
        <v>366</v>
      </c>
      <c r="C25" s="10" t="s">
        <v>409</v>
      </c>
    </row>
    <row r="26" spans="1:4" ht="34">
      <c r="A26" s="192" t="s">
        <v>84</v>
      </c>
      <c r="B26" s="117"/>
      <c r="C26" s="10" t="s">
        <v>410</v>
      </c>
    </row>
    <row r="27" spans="1:4" ht="34">
      <c r="A27" s="192" t="s">
        <v>85</v>
      </c>
      <c r="C27" s="10" t="s">
        <v>402</v>
      </c>
    </row>
    <row r="28" spans="1:4" ht="34">
      <c r="A28" s="192" t="s">
        <v>86</v>
      </c>
      <c r="C28" s="10" t="s">
        <v>412</v>
      </c>
      <c r="D28" s="148" t="s">
        <v>411</v>
      </c>
    </row>
    <row r="29" spans="1:4" ht="34">
      <c r="A29" s="192" t="s">
        <v>87</v>
      </c>
      <c r="C29" s="10" t="s">
        <v>413</v>
      </c>
    </row>
    <row r="30" spans="1:4" ht="51">
      <c r="A30" s="192" t="s">
        <v>88</v>
      </c>
      <c r="B30" s="113"/>
      <c r="C30" s="10" t="s">
        <v>414</v>
      </c>
    </row>
    <row r="31" spans="1:4" ht="34">
      <c r="A31" s="192" t="s">
        <v>89</v>
      </c>
      <c r="B31" s="113"/>
      <c r="C31" s="10" t="s">
        <v>415</v>
      </c>
    </row>
    <row r="32" spans="1:4" ht="34">
      <c r="A32" s="192" t="s">
        <v>90</v>
      </c>
      <c r="B32" s="113"/>
      <c r="C32" s="10" t="s">
        <v>416</v>
      </c>
    </row>
    <row r="33" spans="1:4" ht="34">
      <c r="A33" s="192" t="s">
        <v>71</v>
      </c>
      <c r="B33" s="113"/>
      <c r="C33" s="10" t="s">
        <v>418</v>
      </c>
      <c r="D33" s="192" t="s">
        <v>417</v>
      </c>
    </row>
    <row r="34" spans="1:4" ht="34">
      <c r="A34" s="192" t="s">
        <v>91</v>
      </c>
      <c r="B34" s="113"/>
      <c r="C34" s="10" t="s">
        <v>419</v>
      </c>
    </row>
    <row r="35" spans="1:4" ht="51">
      <c r="A35" s="192" t="s">
        <v>92</v>
      </c>
      <c r="B35" s="113"/>
      <c r="C35" s="10" t="s">
        <v>420</v>
      </c>
    </row>
    <row r="36" spans="1:4" ht="51">
      <c r="A36" s="192" t="s">
        <v>93</v>
      </c>
      <c r="B36" s="113"/>
      <c r="C36" s="10" t="s">
        <v>421</v>
      </c>
    </row>
    <row r="37" spans="1:4" ht="22">
      <c r="A37" s="119" t="s">
        <v>214</v>
      </c>
      <c r="B37" s="164" t="s">
        <v>379</v>
      </c>
    </row>
    <row r="38" spans="1:4" ht="37" customHeight="1">
      <c r="A38" s="189" t="s">
        <v>215</v>
      </c>
      <c r="B38" s="156" t="s">
        <v>215</v>
      </c>
      <c r="C38" s="10" t="s">
        <v>423</v>
      </c>
    </row>
    <row r="40" spans="1:4" ht="34" customHeight="1">
      <c r="B40" s="164" t="s">
        <v>375</v>
      </c>
      <c r="C40" s="10" t="s">
        <v>422</v>
      </c>
    </row>
    <row r="41" spans="1:4" ht="48" customHeight="1">
      <c r="B41" s="151" t="s">
        <v>376</v>
      </c>
    </row>
    <row r="42" spans="1:4" ht="15" customHeight="1">
      <c r="B42" s="151" t="s">
        <v>377</v>
      </c>
    </row>
    <row r="43" spans="1:4" ht="35" customHeight="1">
      <c r="B43" s="151" t="s">
        <v>378</v>
      </c>
    </row>
    <row r="44" spans="1:4" ht="15" customHeight="1">
      <c r="B44" s="117"/>
    </row>
    <row r="45" spans="1:4" ht="34" customHeight="1">
      <c r="A45" s="119" t="s">
        <v>406</v>
      </c>
      <c r="B45" s="119" t="s">
        <v>406</v>
      </c>
    </row>
    <row r="46" spans="1:4" ht="55" customHeight="1">
      <c r="A46" s="12" t="s">
        <v>407</v>
      </c>
      <c r="B46" s="153"/>
      <c r="C46" s="10" t="s">
        <v>403</v>
      </c>
      <c r="D46" s="12" t="s">
        <v>407</v>
      </c>
    </row>
  </sheetData>
  <mergeCells count="2">
    <mergeCell ref="D20:D21"/>
    <mergeCell ref="C20:C21"/>
  </mergeCells>
  <conditionalFormatting sqref="A5:A38">
    <cfRule type="expression" dxfId="18" priority="17">
      <formula>INDIRECT("B"&amp;ROW())=1</formula>
    </cfRule>
  </conditionalFormatting>
  <conditionalFormatting sqref="B45 A45:A46">
    <cfRule type="expression" dxfId="17" priority="5">
      <formula>INDIRECT("B"&amp;ROW())=1</formula>
    </cfRule>
  </conditionalFormatting>
  <conditionalFormatting sqref="D7:D9">
    <cfRule type="expression" dxfId="16" priority="11">
      <formula>INDIRECT("B"&amp;ROW())=1</formula>
    </cfRule>
  </conditionalFormatting>
  <conditionalFormatting sqref="D11">
    <cfRule type="expression" dxfId="15" priority="10">
      <formula>INDIRECT("B"&amp;ROW())=1</formula>
    </cfRule>
  </conditionalFormatting>
  <conditionalFormatting sqref="D14">
    <cfRule type="expression" dxfId="14" priority="9">
      <formula>INDIRECT("B"&amp;ROW())=1</formula>
    </cfRule>
  </conditionalFormatting>
  <conditionalFormatting sqref="D16:D18">
    <cfRule type="expression" dxfId="13" priority="6">
      <formula>INDIRECT("B"&amp;ROW())=1</formula>
    </cfRule>
  </conditionalFormatting>
  <conditionalFormatting sqref="D28">
    <cfRule type="expression" dxfId="12" priority="2">
      <formula>INDIRECT("B"&amp;ROW())=1</formula>
    </cfRule>
  </conditionalFormatting>
  <conditionalFormatting sqref="D33">
    <cfRule type="expression" dxfId="11" priority="1">
      <formula>INDIRECT("B"&amp;ROW())=1</formula>
    </cfRule>
  </conditionalFormatting>
  <conditionalFormatting sqref="D46">
    <cfRule type="expression" dxfId="10" priority="4">
      <formula>INDIRECT("B"&amp;ROW())=1</formula>
    </cfRule>
  </conditionalFormatting>
  <hyperlinks>
    <hyperlink ref="B5" r:id="rId1" location="dfn-accommodation" tooltip="Modifications or adjustments that enable an individual with a disability to gain access and successfully complete tasks." display="https://w3c.github.io/maturity-model/ - dfn-accommodation" xr:uid="{86FA9286-707B-6A49-A4EC-523299F86506}"/>
  </hyperlinks>
  <pageMargins left="0.7" right="0.7" top="0.75" bottom="0.75" header="0" footer="0"/>
  <pageSetup orientation="landscape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AE47"/>
  <sheetViews>
    <sheetView zoomScale="125" zoomScaleNormal="100" workbookViewId="0">
      <pane ySplit="1" topLeftCell="A35" activePane="bottomLeft" state="frozen"/>
      <selection pane="bottomLeft" activeCell="D40" sqref="D40"/>
    </sheetView>
  </sheetViews>
  <sheetFormatPr baseColWidth="10" defaultColWidth="12.6640625" defaultRowHeight="15" customHeight="1"/>
  <cols>
    <col min="1" max="1" width="61.33203125" customWidth="1"/>
    <col min="2" max="2" width="61.5" style="163" customWidth="1"/>
    <col min="3" max="21" width="38.6640625" style="115" customWidth="1"/>
    <col min="22" max="31" width="12.6640625" style="115"/>
  </cols>
  <sheetData>
    <row r="1" spans="1:4" ht="33" customHeight="1">
      <c r="A1" s="144" t="s">
        <v>227</v>
      </c>
      <c r="B1" s="144" t="s">
        <v>226</v>
      </c>
      <c r="C1" s="144" t="s">
        <v>386</v>
      </c>
      <c r="D1" s="144" t="s">
        <v>389</v>
      </c>
    </row>
    <row r="2" spans="1:4" ht="34" customHeight="1">
      <c r="A2" s="1" t="s">
        <v>3</v>
      </c>
      <c r="B2" s="116"/>
    </row>
    <row r="3" spans="1:4" ht="22.5" customHeight="1">
      <c r="A3" s="121" t="s">
        <v>213</v>
      </c>
      <c r="B3" s="164" t="s">
        <v>301</v>
      </c>
    </row>
    <row r="4" spans="1:4" ht="52" customHeight="1">
      <c r="A4" s="111" t="s">
        <v>212</v>
      </c>
      <c r="B4" s="153" t="s">
        <v>302</v>
      </c>
    </row>
    <row r="5" spans="1:4" ht="34">
      <c r="A5" s="161" t="s">
        <v>94</v>
      </c>
      <c r="B5" s="156" t="s">
        <v>272</v>
      </c>
      <c r="C5" s="193" t="s">
        <v>424</v>
      </c>
    </row>
    <row r="6" spans="1:4" ht="17">
      <c r="A6" s="161" t="s">
        <v>95</v>
      </c>
      <c r="B6" s="156" t="s">
        <v>274</v>
      </c>
      <c r="C6" s="193" t="s">
        <v>426</v>
      </c>
      <c r="D6" s="193" t="s">
        <v>425</v>
      </c>
    </row>
    <row r="7" spans="1:4" ht="34">
      <c r="A7" s="161" t="s">
        <v>96</v>
      </c>
      <c r="B7" s="156" t="s">
        <v>276</v>
      </c>
      <c r="C7" s="145" t="s">
        <v>426</v>
      </c>
      <c r="D7" s="193" t="s">
        <v>427</v>
      </c>
    </row>
    <row r="8" spans="1:4" ht="34">
      <c r="A8" s="3" t="s">
        <v>97</v>
      </c>
      <c r="B8" s="153" t="s">
        <v>277</v>
      </c>
    </row>
    <row r="9" spans="1:4" ht="16">
      <c r="A9" s="3"/>
      <c r="B9" s="151" t="s">
        <v>273</v>
      </c>
      <c r="C9" s="193" t="s">
        <v>428</v>
      </c>
    </row>
    <row r="10" spans="1:4" ht="16">
      <c r="A10" s="3"/>
      <c r="B10" s="151" t="s">
        <v>278</v>
      </c>
      <c r="C10" s="193" t="s">
        <v>403</v>
      </c>
      <c r="D10" s="193" t="s">
        <v>429</v>
      </c>
    </row>
    <row r="11" spans="1:4" ht="16">
      <c r="A11" s="3"/>
      <c r="B11" s="151" t="s">
        <v>275</v>
      </c>
      <c r="C11" s="193" t="s">
        <v>403</v>
      </c>
      <c r="D11" s="193" t="s">
        <v>430</v>
      </c>
    </row>
    <row r="12" spans="1:4" ht="16">
      <c r="A12" s="3"/>
    </row>
    <row r="13" spans="1:4" ht="22">
      <c r="A13" s="121" t="s">
        <v>98</v>
      </c>
      <c r="B13" s="164" t="s">
        <v>279</v>
      </c>
    </row>
    <row r="14" spans="1:4" ht="17">
      <c r="A14" s="3" t="s">
        <v>99</v>
      </c>
      <c r="B14" s="153" t="s">
        <v>280</v>
      </c>
    </row>
    <row r="15" spans="1:4" ht="34">
      <c r="A15" s="3" t="s">
        <v>100</v>
      </c>
      <c r="B15" s="153" t="s">
        <v>281</v>
      </c>
      <c r="C15" s="170"/>
    </row>
    <row r="16" spans="1:4" ht="17">
      <c r="A16" s="3" t="s">
        <v>101</v>
      </c>
      <c r="B16" s="153" t="s">
        <v>282</v>
      </c>
    </row>
    <row r="17" spans="1:4" ht="17">
      <c r="A17" s="3" t="s">
        <v>102</v>
      </c>
      <c r="B17" s="153" t="s">
        <v>283</v>
      </c>
    </row>
    <row r="18" spans="1:4" ht="34">
      <c r="A18" s="3" t="s">
        <v>103</v>
      </c>
      <c r="B18" s="153" t="s">
        <v>284</v>
      </c>
      <c r="C18"/>
    </row>
    <row r="19" spans="1:4" ht="34">
      <c r="A19" s="3" t="s">
        <v>104</v>
      </c>
      <c r="B19" s="163" t="s">
        <v>285</v>
      </c>
    </row>
    <row r="20" spans="1:4" ht="16">
      <c r="A20" s="3"/>
      <c r="B20" s="151" t="s">
        <v>286</v>
      </c>
      <c r="C20" s="194" t="s">
        <v>432</v>
      </c>
      <c r="D20" s="193" t="s">
        <v>431</v>
      </c>
    </row>
    <row r="21" spans="1:4" ht="17">
      <c r="A21" s="121" t="s">
        <v>31</v>
      </c>
      <c r="B21" s="116"/>
      <c r="C21"/>
    </row>
    <row r="22" spans="1:4" ht="17">
      <c r="A22" s="3" t="s">
        <v>32</v>
      </c>
      <c r="B22" s="153" t="s">
        <v>267</v>
      </c>
    </row>
    <row r="23" spans="1:4" ht="34">
      <c r="A23" s="162" t="s">
        <v>33</v>
      </c>
      <c r="C23" s="193" t="s">
        <v>433</v>
      </c>
    </row>
    <row r="24" spans="1:4" ht="17">
      <c r="A24" s="161" t="s">
        <v>34</v>
      </c>
      <c r="B24" s="156" t="s">
        <v>268</v>
      </c>
      <c r="C24" s="193" t="s">
        <v>433</v>
      </c>
    </row>
    <row r="25" spans="1:4" ht="57">
      <c r="A25" s="3"/>
      <c r="B25" s="151" t="s">
        <v>269</v>
      </c>
      <c r="C25" s="193" t="s">
        <v>433</v>
      </c>
    </row>
    <row r="26" spans="1:4" ht="68" customHeight="1">
      <c r="A26" s="3"/>
      <c r="B26" s="151" t="s">
        <v>270</v>
      </c>
      <c r="C26" s="193" t="s">
        <v>435</v>
      </c>
      <c r="D26" s="151" t="s">
        <v>434</v>
      </c>
    </row>
    <row r="27" spans="1:4" ht="29">
      <c r="A27" s="3"/>
      <c r="B27" s="151" t="s">
        <v>271</v>
      </c>
      <c r="C27" s="193" t="s">
        <v>436</v>
      </c>
    </row>
    <row r="28" spans="1:4" ht="16">
      <c r="A28" s="3"/>
    </row>
    <row r="29" spans="1:4" ht="17">
      <c r="A29" s="121" t="s">
        <v>35</v>
      </c>
      <c r="B29" s="165" t="s">
        <v>287</v>
      </c>
      <c r="C29"/>
    </row>
    <row r="30" spans="1:4" ht="21">
      <c r="A30" s="3" t="s">
        <v>36</v>
      </c>
      <c r="B30" s="153" t="s">
        <v>288</v>
      </c>
      <c r="C30" s="158"/>
    </row>
    <row r="31" spans="1:4" ht="34">
      <c r="A31" s="3" t="s">
        <v>37</v>
      </c>
      <c r="B31" s="153" t="s">
        <v>289</v>
      </c>
      <c r="C31"/>
    </row>
    <row r="32" spans="1:4" ht="17">
      <c r="A32" s="3" t="s">
        <v>38</v>
      </c>
      <c r="B32" s="153" t="s">
        <v>290</v>
      </c>
      <c r="C32" s="145"/>
    </row>
    <row r="33" spans="1:4" ht="17">
      <c r="A33" s="3" t="s">
        <v>39</v>
      </c>
      <c r="B33" s="153" t="s">
        <v>291</v>
      </c>
      <c r="C33" s="145"/>
    </row>
    <row r="34" spans="1:4" ht="17">
      <c r="A34" s="3" t="s">
        <v>40</v>
      </c>
      <c r="B34" s="153" t="s">
        <v>292</v>
      </c>
      <c r="C34" s="145"/>
    </row>
    <row r="35" spans="1:4" ht="17">
      <c r="A35" s="3" t="s">
        <v>41</v>
      </c>
      <c r="B35" s="153" t="s">
        <v>293</v>
      </c>
      <c r="C35" s="145"/>
    </row>
    <row r="36" spans="1:4" ht="17">
      <c r="A36" s="3" t="s">
        <v>42</v>
      </c>
      <c r="B36" s="153" t="s">
        <v>294</v>
      </c>
      <c r="C36" s="145"/>
    </row>
    <row r="37" spans="1:4" ht="51">
      <c r="A37" s="3" t="s">
        <v>43</v>
      </c>
      <c r="B37" s="153" t="s">
        <v>295</v>
      </c>
      <c r="C37" s="145"/>
    </row>
    <row r="38" spans="1:4" ht="17">
      <c r="A38" s="3" t="s">
        <v>44</v>
      </c>
      <c r="B38" s="153" t="s">
        <v>296</v>
      </c>
      <c r="C38" s="145"/>
    </row>
    <row r="39" spans="1:4" s="10" customFormat="1" ht="17">
      <c r="A39" s="3" t="s">
        <v>45</v>
      </c>
      <c r="B39" s="153" t="s">
        <v>297</v>
      </c>
      <c r="C39" s="145"/>
    </row>
    <row r="40" spans="1:4" s="10" customFormat="1" ht="68" customHeight="1">
      <c r="A40" s="161" t="s">
        <v>46</v>
      </c>
      <c r="B40" s="156" t="s">
        <v>437</v>
      </c>
      <c r="C40" s="10" t="s">
        <v>439</v>
      </c>
      <c r="D40" s="153" t="s">
        <v>438</v>
      </c>
    </row>
    <row r="41" spans="1:4" ht="15" customHeight="1">
      <c r="A41" s="121" t="s">
        <v>105</v>
      </c>
      <c r="B41" s="164"/>
      <c r="C41" s="145"/>
    </row>
    <row r="42" spans="1:4" ht="38" customHeight="1">
      <c r="A42" s="161" t="s">
        <v>106</v>
      </c>
      <c r="B42" s="166" t="s">
        <v>298</v>
      </c>
      <c r="C42" s="147" t="s">
        <v>440</v>
      </c>
    </row>
    <row r="43" spans="1:4" ht="20" customHeight="1">
      <c r="A43" s="119" t="s">
        <v>214</v>
      </c>
      <c r="B43" s="164" t="s">
        <v>303</v>
      </c>
      <c r="C43"/>
    </row>
    <row r="44" spans="1:4" ht="26" customHeight="1">
      <c r="A44" s="112" t="s">
        <v>215</v>
      </c>
      <c r="B44" s="153" t="s">
        <v>215</v>
      </c>
      <c r="C44" s="158"/>
    </row>
    <row r="45" spans="1:4" ht="15" customHeight="1">
      <c r="C45"/>
    </row>
    <row r="47" spans="1:4" ht="15" customHeight="1">
      <c r="C47"/>
    </row>
  </sheetData>
  <phoneticPr fontId="50" type="noConversion"/>
  <conditionalFormatting sqref="A4:A44">
    <cfRule type="expression" dxfId="9" priority="4">
      <formula>INDIRECT("B"&amp;ROW())=1</formula>
    </cfRule>
  </conditionalFormatting>
  <pageMargins left="0.7" right="0.7" top="0.75" bottom="0.75" header="0" footer="0"/>
  <pageSetup orientation="landscape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9"/>
    <outlinePr summaryBelow="0" summaryRight="0"/>
  </sheetPr>
  <dimension ref="A1:AB27"/>
  <sheetViews>
    <sheetView zoomScale="130" zoomScaleNormal="130" workbookViewId="0">
      <pane ySplit="1" topLeftCell="A9" activePane="bottomLeft" state="frozen"/>
      <selection pane="bottomLeft" activeCell="C9" sqref="C9"/>
    </sheetView>
  </sheetViews>
  <sheetFormatPr baseColWidth="10" defaultColWidth="12.6640625" defaultRowHeight="15" customHeight="1"/>
  <cols>
    <col min="1" max="1" width="75.6640625" customWidth="1"/>
    <col min="2" max="2" width="57.6640625" style="163" customWidth="1"/>
    <col min="3" max="3" width="24.83203125" style="115" customWidth="1"/>
    <col min="4" max="18" width="38.6640625" style="115" customWidth="1"/>
    <col min="19" max="28" width="12.6640625" style="115"/>
  </cols>
  <sheetData>
    <row r="1" spans="1:4" ht="31" customHeight="1">
      <c r="A1" s="144" t="s">
        <v>227</v>
      </c>
      <c r="B1" s="144" t="s">
        <v>226</v>
      </c>
      <c r="C1" s="144" t="s">
        <v>386</v>
      </c>
      <c r="D1" s="144" t="s">
        <v>389</v>
      </c>
    </row>
    <row r="2" spans="1:4" ht="17">
      <c r="A2" s="1" t="s">
        <v>3</v>
      </c>
      <c r="B2" s="116"/>
    </row>
    <row r="3" spans="1:4" s="142" customFormat="1" ht="16">
      <c r="A3" s="5"/>
      <c r="B3" s="171"/>
    </row>
    <row r="4" spans="1:4" ht="22" customHeight="1">
      <c r="A4" s="216" t="s">
        <v>108</v>
      </c>
      <c r="B4" s="217" t="s">
        <v>321</v>
      </c>
      <c r="C4" s="218"/>
      <c r="D4" s="218"/>
    </row>
    <row r="5" spans="1:4" ht="17">
      <c r="A5" s="8" t="s">
        <v>109</v>
      </c>
      <c r="B5" s="153" t="s">
        <v>304</v>
      </c>
    </row>
    <row r="6" spans="1:4" ht="34">
      <c r="A6" s="220" t="s">
        <v>110</v>
      </c>
      <c r="B6" s="219" t="s">
        <v>305</v>
      </c>
      <c r="C6" s="193" t="s">
        <v>474</v>
      </c>
    </row>
    <row r="7" spans="1:4" ht="51">
      <c r="A7" s="172" t="s">
        <v>111</v>
      </c>
      <c r="B7" s="156" t="s">
        <v>306</v>
      </c>
      <c r="C7" s="195" t="s">
        <v>444</v>
      </c>
      <c r="D7" s="172" t="s">
        <v>441</v>
      </c>
    </row>
    <row r="8" spans="1:4" ht="28">
      <c r="A8" s="173" t="s">
        <v>112</v>
      </c>
      <c r="B8" s="156" t="s">
        <v>307</v>
      </c>
      <c r="C8" s="193" t="s">
        <v>443</v>
      </c>
      <c r="D8" s="156" t="s">
        <v>442</v>
      </c>
    </row>
    <row r="9" spans="1:4" ht="34">
      <c r="A9" s="221" t="s">
        <v>113</v>
      </c>
      <c r="B9" s="117"/>
      <c r="C9" s="193" t="s">
        <v>445</v>
      </c>
    </row>
    <row r="10" spans="1:4" ht="17">
      <c r="A10" s="122" t="s">
        <v>114</v>
      </c>
      <c r="B10" s="174" t="s">
        <v>308</v>
      </c>
    </row>
    <row r="11" spans="1:4" ht="17">
      <c r="A11" s="9" t="s">
        <v>115</v>
      </c>
      <c r="B11" s="153" t="s">
        <v>309</v>
      </c>
    </row>
    <row r="12" spans="1:4" ht="17">
      <c r="A12" s="9" t="s">
        <v>116</v>
      </c>
      <c r="B12" s="153" t="s">
        <v>310</v>
      </c>
    </row>
    <row r="13" spans="1:4" ht="17">
      <c r="A13" s="9" t="s">
        <v>117</v>
      </c>
      <c r="B13" s="153" t="s">
        <v>311</v>
      </c>
    </row>
    <row r="14" spans="1:4" ht="17">
      <c r="A14" s="9" t="s">
        <v>118</v>
      </c>
      <c r="B14" s="153" t="s">
        <v>312</v>
      </c>
    </row>
    <row r="15" spans="1:4" ht="22">
      <c r="A15" s="121" t="s">
        <v>119</v>
      </c>
      <c r="B15" s="164" t="s">
        <v>313</v>
      </c>
    </row>
    <row r="16" spans="1:4" ht="51">
      <c r="A16" s="9" t="s">
        <v>120</v>
      </c>
      <c r="B16" s="153" t="s">
        <v>314</v>
      </c>
    </row>
    <row r="17" spans="1:28" ht="17">
      <c r="A17" s="9" t="s">
        <v>121</v>
      </c>
      <c r="B17" s="153" t="s">
        <v>315</v>
      </c>
    </row>
    <row r="18" spans="1:28" ht="17">
      <c r="A18" s="9" t="s">
        <v>122</v>
      </c>
      <c r="B18" s="153" t="s">
        <v>316</v>
      </c>
    </row>
    <row r="19" spans="1:28" s="10" customFormat="1" ht="28">
      <c r="A19" s="175"/>
      <c r="B19" s="151" t="s">
        <v>317</v>
      </c>
      <c r="C19" s="10" t="s">
        <v>446</v>
      </c>
    </row>
    <row r="20" spans="1:28" s="10" customFormat="1" ht="43" customHeight="1">
      <c r="A20" s="175"/>
      <c r="B20" s="151" t="s">
        <v>318</v>
      </c>
      <c r="C20" s="10" t="s">
        <v>448</v>
      </c>
      <c r="D20" s="151" t="s">
        <v>447</v>
      </c>
    </row>
    <row r="21" spans="1:28" ht="15" customHeight="1">
      <c r="A21" s="175"/>
      <c r="B21" s="151" t="s">
        <v>319</v>
      </c>
      <c r="C21" s="10" t="s">
        <v>446</v>
      </c>
    </row>
    <row r="22" spans="1:28" ht="15" customHeight="1">
      <c r="A22" s="119" t="s">
        <v>214</v>
      </c>
      <c r="B22" s="165" t="s">
        <v>320</v>
      </c>
    </row>
    <row r="23" spans="1:28" ht="32" customHeight="1">
      <c r="A23" s="157" t="s">
        <v>215</v>
      </c>
      <c r="B23" s="151" t="s">
        <v>215</v>
      </c>
      <c r="C23" s="193" t="s">
        <v>412</v>
      </c>
    </row>
    <row r="25" spans="1:28" ht="15" customHeight="1">
      <c r="B25" s="117"/>
    </row>
    <row r="26" spans="1:28" ht="15" customHeight="1">
      <c r="A26" s="119" t="s">
        <v>406</v>
      </c>
      <c r="B26" s="119" t="s">
        <v>406</v>
      </c>
      <c r="C26" s="10"/>
      <c r="D26" s="10"/>
    </row>
    <row r="27" spans="1:28" s="117" customFormat="1" ht="50" customHeight="1">
      <c r="A27" s="157" t="s">
        <v>407</v>
      </c>
      <c r="B27" s="196"/>
      <c r="C27" s="197" t="s">
        <v>403</v>
      </c>
      <c r="D27" s="157" t="s">
        <v>407</v>
      </c>
      <c r="E27" s="163"/>
      <c r="F27" s="163"/>
      <c r="G27" s="163"/>
      <c r="H27" s="163"/>
      <c r="I27" s="163"/>
      <c r="J27" s="163"/>
      <c r="K27" s="163"/>
      <c r="L27" s="163"/>
      <c r="M27" s="163"/>
      <c r="N27" s="163"/>
      <c r="O27" s="163"/>
      <c r="P27" s="163"/>
      <c r="Q27" s="163"/>
      <c r="R27" s="163"/>
      <c r="S27" s="163"/>
      <c r="T27" s="163"/>
      <c r="U27" s="163"/>
      <c r="V27" s="163"/>
      <c r="W27" s="163"/>
      <c r="X27" s="163"/>
      <c r="Y27" s="163"/>
      <c r="Z27" s="163"/>
      <c r="AA27" s="163"/>
      <c r="AB27" s="163"/>
    </row>
  </sheetData>
  <conditionalFormatting sqref="A5:A23">
    <cfRule type="expression" dxfId="8" priority="7">
      <formula>INDIRECT("B"&amp;ROW())=1</formula>
    </cfRule>
  </conditionalFormatting>
  <conditionalFormatting sqref="B26 A26:A27">
    <cfRule type="expression" dxfId="7" priority="2">
      <formula>INDIRECT("B"&amp;ROW())=1</formula>
    </cfRule>
  </conditionalFormatting>
  <conditionalFormatting sqref="D7">
    <cfRule type="expression" dxfId="6" priority="3">
      <formula>INDIRECT("B"&amp;ROW())=1</formula>
    </cfRule>
  </conditionalFormatting>
  <conditionalFormatting sqref="D27">
    <cfRule type="expression" dxfId="5" priority="1">
      <formula>INDIRECT("B"&amp;ROW())=1</formula>
    </cfRule>
  </conditionalFormatting>
  <pageMargins left="0.7" right="0.7" top="0.75" bottom="0.75" header="0" footer="0"/>
  <pageSetup orientation="landscape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BF32"/>
  <sheetViews>
    <sheetView zoomScale="89" zoomScaleNormal="89" workbookViewId="0">
      <pane ySplit="1" topLeftCell="A11" activePane="bottomLeft" state="frozen"/>
      <selection pane="bottomLeft" activeCell="B4" sqref="B4"/>
    </sheetView>
  </sheetViews>
  <sheetFormatPr baseColWidth="10" defaultColWidth="12.6640625" defaultRowHeight="15" customHeight="1"/>
  <cols>
    <col min="1" max="1" width="92" customWidth="1"/>
    <col min="2" max="2" width="73.6640625" style="163" customWidth="1"/>
    <col min="3" max="3" width="24.6640625" style="115" customWidth="1"/>
    <col min="4" max="4" width="66.6640625" style="115" customWidth="1"/>
    <col min="5" max="58" width="12.6640625" style="115"/>
  </cols>
  <sheetData>
    <row r="1" spans="1:4" ht="45" customHeight="1">
      <c r="A1" s="144" t="s">
        <v>227</v>
      </c>
      <c r="B1" s="144" t="s">
        <v>226</v>
      </c>
      <c r="C1" s="144" t="s">
        <v>386</v>
      </c>
      <c r="D1" s="144" t="s">
        <v>389</v>
      </c>
    </row>
    <row r="2" spans="1:4" ht="23">
      <c r="A2" s="131" t="s">
        <v>124</v>
      </c>
    </row>
    <row r="3" spans="1:4" s="142" customFormat="1" ht="22">
      <c r="A3" s="132"/>
      <c r="B3" s="181"/>
    </row>
    <row r="4" spans="1:4" ht="53" customHeight="1">
      <c r="A4" s="179" t="s">
        <v>451</v>
      </c>
      <c r="B4" s="183" t="s">
        <v>322</v>
      </c>
      <c r="C4" s="198" t="s">
        <v>450</v>
      </c>
    </row>
    <row r="5" spans="1:4" ht="46">
      <c r="A5" s="133" t="s">
        <v>452</v>
      </c>
      <c r="B5" s="182" t="s">
        <v>323</v>
      </c>
    </row>
    <row r="6" spans="1:4" ht="47" customHeight="1">
      <c r="A6" s="134" t="s">
        <v>127</v>
      </c>
      <c r="B6" s="164" t="s">
        <v>324</v>
      </c>
    </row>
    <row r="7" spans="1:4" ht="44">
      <c r="A7" s="176" t="s">
        <v>128</v>
      </c>
      <c r="B7" s="183" t="s">
        <v>325</v>
      </c>
      <c r="C7" s="164" t="s">
        <v>449</v>
      </c>
    </row>
    <row r="8" spans="1:4" ht="44">
      <c r="A8" s="177" t="s">
        <v>129</v>
      </c>
      <c r="B8" s="183" t="s">
        <v>326</v>
      </c>
      <c r="C8" s="164" t="s">
        <v>449</v>
      </c>
    </row>
    <row r="9" spans="1:4" ht="44">
      <c r="A9" s="178" t="s">
        <v>130</v>
      </c>
      <c r="B9" s="183" t="s">
        <v>327</v>
      </c>
      <c r="C9" s="164" t="s">
        <v>449</v>
      </c>
    </row>
    <row r="10" spans="1:4" ht="23">
      <c r="A10" s="134" t="s">
        <v>131</v>
      </c>
      <c r="B10" s="164" t="s">
        <v>328</v>
      </c>
      <c r="C10" s="164"/>
    </row>
    <row r="11" spans="1:4" ht="80" customHeight="1">
      <c r="A11" s="179" t="s">
        <v>150</v>
      </c>
      <c r="B11" s="183" t="s">
        <v>329</v>
      </c>
      <c r="C11" s="164" t="s">
        <v>454</v>
      </c>
      <c r="D11" s="183" t="s">
        <v>453</v>
      </c>
    </row>
    <row r="12" spans="1:4" ht="23">
      <c r="A12" s="133" t="s">
        <v>151</v>
      </c>
      <c r="B12" s="182" t="s">
        <v>330</v>
      </c>
      <c r="C12" s="164"/>
    </row>
    <row r="13" spans="1:4" ht="23">
      <c r="A13" s="133" t="s">
        <v>152</v>
      </c>
      <c r="B13" s="182" t="s">
        <v>331</v>
      </c>
      <c r="C13" s="164"/>
    </row>
    <row r="14" spans="1:4" ht="75" customHeight="1">
      <c r="A14" s="199" t="s">
        <v>132</v>
      </c>
      <c r="B14" s="200" t="s">
        <v>332</v>
      </c>
      <c r="C14" s="164" t="s">
        <v>456</v>
      </c>
    </row>
    <row r="15" spans="1:4" ht="65" customHeight="1">
      <c r="A15" s="179" t="s">
        <v>153</v>
      </c>
      <c r="B15" s="183" t="s">
        <v>333</v>
      </c>
      <c r="C15" s="164" t="s">
        <v>454</v>
      </c>
      <c r="D15" s="179" t="s">
        <v>455</v>
      </c>
    </row>
    <row r="16" spans="1:4" ht="46">
      <c r="A16" s="180" t="s">
        <v>154</v>
      </c>
      <c r="B16" s="201" t="s">
        <v>334</v>
      </c>
      <c r="C16" s="164" t="s">
        <v>457</v>
      </c>
      <c r="D16" s="184" t="s">
        <v>338</v>
      </c>
    </row>
    <row r="17" spans="1:4" ht="44">
      <c r="A17" s="180" t="s">
        <v>155</v>
      </c>
      <c r="B17" s="183" t="s">
        <v>335</v>
      </c>
      <c r="C17" s="164" t="s">
        <v>459</v>
      </c>
      <c r="D17" s="193"/>
    </row>
    <row r="18" spans="1:4" ht="46">
      <c r="A18" s="133" t="s">
        <v>156</v>
      </c>
      <c r="B18" s="182" t="s">
        <v>336</v>
      </c>
      <c r="C18" s="164"/>
    </row>
    <row r="19" spans="1:4" ht="23">
      <c r="A19" s="133" t="s">
        <v>157</v>
      </c>
      <c r="B19" s="182" t="s">
        <v>337</v>
      </c>
      <c r="C19" s="164"/>
    </row>
    <row r="20" spans="1:4" ht="43">
      <c r="A20" s="133"/>
      <c r="B20" s="184" t="s">
        <v>338</v>
      </c>
      <c r="C20" s="164" t="s">
        <v>458</v>
      </c>
    </row>
    <row r="21" spans="1:4" ht="23">
      <c r="A21" s="135" t="s">
        <v>134</v>
      </c>
      <c r="B21" s="200" t="s">
        <v>339</v>
      </c>
      <c r="C21" s="164"/>
    </row>
    <row r="22" spans="1:4" ht="64">
      <c r="A22" s="179" t="s">
        <v>158</v>
      </c>
      <c r="B22" s="183" t="s">
        <v>340</v>
      </c>
      <c r="C22" s="164" t="s">
        <v>461</v>
      </c>
      <c r="D22" s="202" t="s">
        <v>460</v>
      </c>
    </row>
    <row r="23" spans="1:4" ht="46">
      <c r="A23" s="180" t="s">
        <v>159</v>
      </c>
      <c r="B23" s="183" t="s">
        <v>341</v>
      </c>
      <c r="C23" s="164" t="s">
        <v>454</v>
      </c>
      <c r="D23" s="180" t="s">
        <v>462</v>
      </c>
    </row>
    <row r="24" spans="1:4" ht="43">
      <c r="A24" s="180" t="s">
        <v>160</v>
      </c>
      <c r="B24" s="183" t="s">
        <v>342</v>
      </c>
      <c r="C24" s="164" t="s">
        <v>463</v>
      </c>
    </row>
    <row r="25" spans="1:4" ht="43">
      <c r="A25" s="180" t="s">
        <v>161</v>
      </c>
      <c r="B25" s="183" t="s">
        <v>343</v>
      </c>
      <c r="C25" s="164" t="s">
        <v>454</v>
      </c>
      <c r="D25" s="183" t="s">
        <v>464</v>
      </c>
    </row>
    <row r="26" spans="1:4" s="10" customFormat="1" ht="23">
      <c r="A26" s="136" t="s">
        <v>214</v>
      </c>
      <c r="B26" s="200" t="s">
        <v>346</v>
      </c>
      <c r="C26" s="164"/>
    </row>
    <row r="27" spans="1:4" s="10" customFormat="1" ht="61" customHeight="1">
      <c r="A27" s="137" t="s">
        <v>215</v>
      </c>
      <c r="B27" s="182" t="s">
        <v>215</v>
      </c>
      <c r="C27" s="164"/>
    </row>
    <row r="28" spans="1:4" ht="15" customHeight="1">
      <c r="B28" s="182"/>
      <c r="C28" s="164"/>
    </row>
    <row r="29" spans="1:4" ht="30" customHeight="1">
      <c r="B29" s="185" t="s">
        <v>344</v>
      </c>
      <c r="C29" s="164" t="s">
        <v>404</v>
      </c>
    </row>
    <row r="30" spans="1:4" ht="15" customHeight="1">
      <c r="B30" s="184"/>
      <c r="C30" s="164"/>
    </row>
    <row r="31" spans="1:4" ht="15" customHeight="1">
      <c r="B31" s="184" t="s">
        <v>345</v>
      </c>
      <c r="C31" s="164"/>
    </row>
    <row r="32" spans="1:4" ht="15" customHeight="1">
      <c r="B32" s="182"/>
    </row>
  </sheetData>
  <conditionalFormatting sqref="A7:A27">
    <cfRule type="expression" dxfId="4" priority="12">
      <formula>INDIRECT("B"&amp;ROW())=1</formula>
    </cfRule>
  </conditionalFormatting>
  <conditionalFormatting sqref="D15">
    <cfRule type="expression" dxfId="3" priority="2">
      <formula>INDIRECT("B"&amp;ROW())=1</formula>
    </cfRule>
  </conditionalFormatting>
  <conditionalFormatting sqref="D23">
    <cfRule type="expression" dxfId="2" priority="1">
      <formula>INDIRECT("B"&amp;ROW())=1</formula>
    </cfRule>
  </conditionalFormatting>
  <pageMargins left="0.7" right="0.7" top="0.75" bottom="0.75" header="0" footer="0"/>
  <pageSetup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theme="9"/>
    <outlinePr summaryBelow="0" summaryRight="0"/>
  </sheetPr>
  <dimension ref="A1:BE31"/>
  <sheetViews>
    <sheetView zoomScale="110" zoomScaleNormal="110" workbookViewId="0">
      <pane ySplit="1" topLeftCell="A2" activePane="bottomLeft" state="frozen"/>
      <selection pane="bottomLeft" activeCell="C24" sqref="C24"/>
    </sheetView>
  </sheetViews>
  <sheetFormatPr baseColWidth="10" defaultColWidth="12.6640625" defaultRowHeight="15" customHeight="1"/>
  <cols>
    <col min="1" max="1" width="66" customWidth="1"/>
    <col min="2" max="2" width="85.83203125" style="204" customWidth="1"/>
    <col min="3" max="19" width="43.6640625" style="115" customWidth="1"/>
    <col min="20" max="57" width="12.6640625" style="115"/>
  </cols>
  <sheetData>
    <row r="1" spans="1:4" ht="35" customHeight="1">
      <c r="A1" s="144" t="s">
        <v>227</v>
      </c>
      <c r="B1" s="144" t="s">
        <v>226</v>
      </c>
      <c r="C1" s="144" t="s">
        <v>386</v>
      </c>
      <c r="D1" s="144" t="s">
        <v>389</v>
      </c>
    </row>
    <row r="2" spans="1:4" ht="17">
      <c r="A2" s="4" t="s">
        <v>124</v>
      </c>
    </row>
    <row r="3" spans="1:4" s="142" customFormat="1" ht="18">
      <c r="A3" s="6"/>
      <c r="B3" s="205"/>
    </row>
    <row r="4" spans="1:4" ht="19">
      <c r="A4" s="7" t="s">
        <v>136</v>
      </c>
      <c r="B4" s="206" t="s">
        <v>347</v>
      </c>
    </row>
    <row r="5" spans="1:4" ht="19">
      <c r="A5" s="7" t="s">
        <v>137</v>
      </c>
      <c r="B5" s="206" t="s">
        <v>348</v>
      </c>
      <c r="C5" s="202"/>
    </row>
    <row r="6" spans="1:4" ht="19">
      <c r="A6" s="7" t="s">
        <v>138</v>
      </c>
      <c r="B6" s="206" t="s">
        <v>349</v>
      </c>
      <c r="C6" s="202"/>
    </row>
    <row r="7" spans="1:4" ht="34">
      <c r="A7" s="222" t="s">
        <v>139</v>
      </c>
      <c r="B7" s="223" t="s">
        <v>350</v>
      </c>
      <c r="C7" s="202"/>
    </row>
    <row r="8" spans="1:4" ht="18">
      <c r="A8" s="186" t="s">
        <v>140</v>
      </c>
      <c r="B8" s="206"/>
      <c r="C8" s="202" t="s">
        <v>405</v>
      </c>
    </row>
    <row r="9" spans="1:4" ht="19">
      <c r="A9" s="187" t="s">
        <v>141</v>
      </c>
      <c r="B9" s="207" t="s">
        <v>351</v>
      </c>
      <c r="C9" s="202" t="s">
        <v>465</v>
      </c>
    </row>
    <row r="10" spans="1:4" ht="38">
      <c r="A10" s="187" t="s">
        <v>142</v>
      </c>
      <c r="B10" s="207" t="s">
        <v>352</v>
      </c>
      <c r="C10" s="202" t="s">
        <v>466</v>
      </c>
      <c r="D10" s="187" t="s">
        <v>467</v>
      </c>
    </row>
    <row r="11" spans="1:4" ht="38">
      <c r="A11" s="187" t="s">
        <v>143</v>
      </c>
      <c r="B11" s="207" t="s">
        <v>353</v>
      </c>
      <c r="C11" s="202" t="s">
        <v>466</v>
      </c>
      <c r="D11" s="187" t="s">
        <v>468</v>
      </c>
    </row>
    <row r="12" spans="1:4" ht="19">
      <c r="A12" s="187" t="s">
        <v>144</v>
      </c>
      <c r="B12" s="207" t="s">
        <v>354</v>
      </c>
      <c r="C12" s="202" t="s">
        <v>459</v>
      </c>
    </row>
    <row r="13" spans="1:4" ht="19">
      <c r="A13" s="187" t="s">
        <v>145</v>
      </c>
      <c r="B13" s="207" t="s">
        <v>355</v>
      </c>
      <c r="C13" s="202" t="s">
        <v>458</v>
      </c>
    </row>
    <row r="14" spans="1:4" ht="19">
      <c r="A14" s="187" t="s">
        <v>146</v>
      </c>
      <c r="B14" s="208" t="s">
        <v>356</v>
      </c>
      <c r="C14" s="202" t="s">
        <v>459</v>
      </c>
    </row>
    <row r="15" spans="1:4" ht="57">
      <c r="A15" s="187" t="s">
        <v>147</v>
      </c>
      <c r="B15" s="207" t="s">
        <v>357</v>
      </c>
      <c r="C15" s="198" t="s">
        <v>470</v>
      </c>
      <c r="D15" s="207" t="s">
        <v>469</v>
      </c>
    </row>
    <row r="16" spans="1:4" ht="38">
      <c r="A16" s="187" t="s">
        <v>148</v>
      </c>
      <c r="B16" s="207" t="s">
        <v>358</v>
      </c>
      <c r="C16" s="202" t="s">
        <v>445</v>
      </c>
    </row>
    <row r="17" spans="1:4" ht="19">
      <c r="A17" s="187" t="s">
        <v>149</v>
      </c>
      <c r="B17" s="207" t="s">
        <v>359</v>
      </c>
      <c r="C17" s="202" t="s">
        <v>465</v>
      </c>
    </row>
    <row r="18" spans="1:4" s="10" customFormat="1" ht="51" customHeight="1">
      <c r="A18" s="188"/>
      <c r="B18" s="209" t="s">
        <v>360</v>
      </c>
      <c r="C18" s="203" t="s">
        <v>466</v>
      </c>
      <c r="D18" s="209" t="s">
        <v>471</v>
      </c>
    </row>
    <row r="19" spans="1:4" s="10" customFormat="1" ht="45" customHeight="1">
      <c r="A19" s="188"/>
      <c r="B19" s="209" t="s">
        <v>361</v>
      </c>
      <c r="C19" s="203" t="s">
        <v>458</v>
      </c>
    </row>
    <row r="20" spans="1:4" ht="15" customHeight="1">
      <c r="B20" s="206"/>
      <c r="C20" s="202"/>
    </row>
    <row r="21" spans="1:4" ht="15" customHeight="1">
      <c r="A21" s="188"/>
      <c r="B21" s="212" t="s">
        <v>362</v>
      </c>
      <c r="C21" s="202" t="s">
        <v>404</v>
      </c>
    </row>
    <row r="22" spans="1:4" ht="15" customHeight="1">
      <c r="B22" s="209"/>
      <c r="C22" s="202"/>
    </row>
    <row r="23" spans="1:4" ht="34" customHeight="1">
      <c r="B23" s="210" t="s">
        <v>363</v>
      </c>
      <c r="C23" s="202" t="s">
        <v>412</v>
      </c>
    </row>
    <row r="24" spans="1:4" ht="15" customHeight="1">
      <c r="B24" s="206"/>
      <c r="C24" s="202"/>
    </row>
    <row r="25" spans="1:4" ht="15" customHeight="1">
      <c r="A25" s="118" t="s">
        <v>214</v>
      </c>
      <c r="B25" s="212" t="s">
        <v>364</v>
      </c>
      <c r="C25" s="202"/>
    </row>
    <row r="26" spans="1:4" ht="38" customHeight="1">
      <c r="A26" s="12" t="s">
        <v>215</v>
      </c>
      <c r="B26" s="206" t="s">
        <v>215</v>
      </c>
      <c r="C26" s="202"/>
    </row>
    <row r="27" spans="1:4" ht="15" customHeight="1">
      <c r="B27" s="211"/>
      <c r="C27" s="202"/>
    </row>
    <row r="28" spans="1:4" ht="15" customHeight="1">
      <c r="B28" s="211"/>
      <c r="C28" s="202"/>
    </row>
    <row r="29" spans="1:4" ht="15" customHeight="1">
      <c r="B29" s="211"/>
      <c r="C29" s="202"/>
    </row>
    <row r="30" spans="1:4" ht="15" customHeight="1">
      <c r="B30" s="211"/>
      <c r="C30" s="202"/>
    </row>
    <row r="31" spans="1:4" ht="15" customHeight="1">
      <c r="B31" s="211"/>
    </row>
  </sheetData>
  <conditionalFormatting sqref="A4:A19 A21 A25:A26">
    <cfRule type="expression" dxfId="1" priority="6">
      <formula>INDIRECT("B"&amp;ROW())=1</formula>
    </cfRule>
  </conditionalFormatting>
  <conditionalFormatting sqref="D10:D11">
    <cfRule type="expression" dxfId="0" priority="1">
      <formula>INDIRECT("B"&amp;ROW())=1</formula>
    </cfRule>
  </conditionalFormatting>
  <hyperlinks>
    <hyperlink ref="B14" r:id="rId1" location="dfn-communities-of-practice" tooltip="A community of practice is a group of people who share a common concern, a set of problems, or an interest in a topic and who come together to fulfill both individual and group goals. Communities of practice often focus on sharing best practices and creat" display="https://w3c.github.io/maturity-model/ - dfn-communities-of-practice" xr:uid="{D8711FD2-69A7-FE40-AC4B-0409FE993DF7}"/>
    <hyperlink ref="B23" r:id="rId2" location="dfn-proof-point" tooltip="Are criteria for accessibility maturity supported by evidence." display="https://w3c.github.io/maturity-model/ - dfn-proof-point" xr:uid="{CA3110B0-BC73-B844-BB4E-BE7D2D013299}"/>
  </hyperlinks>
  <pageMargins left="0.7" right="0.7" top="0.75" bottom="0.75" header="0" footer="0"/>
  <pageSetup orientation="landscape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db9e6b75-cae7-4bbc-beb4-d68fffa87ee0" xsi:nil="true"/>
    <lcf76f155ced4ddcb4097134ff3c332f xmlns="32ca62ed-94b3-48ab-b3d8-6e57ea7fb7d0">
      <Terms xmlns="http://schemas.microsoft.com/office/infopath/2007/PartnerControls"/>
    </lcf76f155ced4ddcb4097134ff3c332f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44149BB7E8EAC47AA64233207B2E749" ma:contentTypeVersion="15" ma:contentTypeDescription="Create a new document." ma:contentTypeScope="" ma:versionID="1c8f6eacc48b33f8dff6422b3f912b50">
  <xsd:schema xmlns:xsd="http://www.w3.org/2001/XMLSchema" xmlns:xs="http://www.w3.org/2001/XMLSchema" xmlns:p="http://schemas.microsoft.com/office/2006/metadata/properties" xmlns:ns2="32ca62ed-94b3-48ab-b3d8-6e57ea7fb7d0" xmlns:ns3="db9e6b75-cae7-4bbc-beb4-d68fffa87ee0" targetNamespace="http://schemas.microsoft.com/office/2006/metadata/properties" ma:root="true" ma:fieldsID="34d0ac10fd3967b38f95823e39fbe930" ns2:_="" ns3:_="">
    <xsd:import namespace="32ca62ed-94b3-48ab-b3d8-6e57ea7fb7d0"/>
    <xsd:import namespace="db9e6b75-cae7-4bbc-beb4-d68fffa87ee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DateTaken" minOccurs="0"/>
                <xsd:element ref="ns2:MediaServiceObjectDetectorVersions" minOccurs="0"/>
                <xsd:element ref="ns2:MediaLengthInSecond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2ca62ed-94b3-48ab-b3d8-6e57ea7fb7d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DateTaken" ma:index="11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ObjectDetectorVersions" ma:index="12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LengthInSeconds" ma:index="13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7" nillable="true" ma:taxonomy="true" ma:internalName="lcf76f155ced4ddcb4097134ff3c332f" ma:taxonomyFieldName="MediaServiceImageTags" ma:displayName="Image Tags" ma:readOnly="false" ma:fieldId="{5cf76f15-5ced-4ddc-b409-7134ff3c332f}" ma:taxonomyMulti="true" ma:sspId="71a63582-2654-4d47-966c-e8b5d293784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20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1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22" nillable="true" ma:displayName="Location" ma:indexed="true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b9e6b75-cae7-4bbc-beb4-d68fffa87ee0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8" nillable="true" ma:displayName="Taxonomy Catch All Column" ma:hidden="true" ma:list="{a54e9a0a-f937-4b14-a9df-2058e4ee7162}" ma:internalName="TaxCatchAll" ma:showField="CatchAllData" ma:web="db9e6b75-cae7-4bbc-beb4-d68fffa87ee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B521482-6629-4454-92EA-D528ACBE6126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F275DD38-4B85-4C19-A887-6D7A1AC76B1E}">
  <ds:schemaRefs>
    <ds:schemaRef ds:uri="http://schemas.microsoft.com/office/2006/metadata/properties"/>
    <ds:schemaRef ds:uri="http://schemas.microsoft.com/office/infopath/2007/PartnerControls"/>
    <ds:schemaRef ds:uri="db9e6b75-cae7-4bbc-beb4-d68fffa87ee0"/>
    <ds:schemaRef ds:uri="32ca62ed-94b3-48ab-b3d8-6e57ea7fb7d0"/>
  </ds:schemaRefs>
</ds:datastoreItem>
</file>

<file path=customXml/itemProps3.xml><?xml version="1.0" encoding="utf-8"?>
<ds:datastoreItem xmlns:ds="http://schemas.openxmlformats.org/officeDocument/2006/customXml" ds:itemID="{117C077E-218A-458F-AC60-6B5C4E253A2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32ca62ed-94b3-48ab-b3d8-6e57ea7fb7d0"/>
    <ds:schemaRef ds:uri="db9e6b75-cae7-4bbc-beb4-d68fffa87ee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Final Totals</vt:lpstr>
      <vt:lpstr>Communications v2</vt:lpstr>
      <vt:lpstr>3.1 Communications</vt:lpstr>
      <vt:lpstr>3.2 Knowledge&amp;Skills</vt:lpstr>
      <vt:lpstr>3.3 Support</vt:lpstr>
      <vt:lpstr>3.4 ICT Dev Life Cycle</vt:lpstr>
      <vt:lpstr>3.5 Personnel</vt:lpstr>
      <vt:lpstr>3.6 Procurement</vt:lpstr>
      <vt:lpstr>3.7 Culture</vt:lpstr>
      <vt:lpstr>Legend</vt:lpstr>
      <vt:lpstr>status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Sheri Byrne Haber</dc:creator>
  <cp:lastModifiedBy>Neha Manik Jadhav</cp:lastModifiedBy>
  <dcterms:created xsi:type="dcterms:W3CDTF">2023-04-04T22:23:59Z</dcterms:created>
  <dcterms:modified xsi:type="dcterms:W3CDTF">2025-06-04T02:54:45Z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0x010100E44149BB7E8EAC47AA64233207B2E749</vt:lpwstr>
  </property>
</Properties>
</file>